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13_ncr:1_{213E356D-2EC8-440F-BC75-D1A7A8260EDB}" xr6:coauthVersionLast="36" xr6:coauthVersionMax="47" xr10:uidLastSave="{00000000-0000-0000-0000-000000000000}"/>
  <bookViews>
    <workbookView xWindow="0" yWindow="0" windowWidth="25135" windowHeight="9884" tabRatio="899" xr2:uid="{00000000-000D-0000-FFFF-FFFF00000000}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  <sheet name="Fechas" sheetId="30" state="hidden" r:id="rId21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</workbook>
</file>

<file path=xl/calcChain.xml><?xml version="1.0" encoding="utf-8"?>
<calcChain xmlns="http://schemas.openxmlformats.org/spreadsheetml/2006/main">
  <c r="D2" i="30" l="1"/>
  <c r="C10" i="35" l="1"/>
  <c r="K5" i="30" l="1"/>
  <c r="M17" i="35" l="1"/>
  <c r="N22" i="35" l="1"/>
  <c r="L15" i="35"/>
  <c r="N24" i="35"/>
  <c r="N23" i="35"/>
  <c r="L17" i="35"/>
  <c r="L16" i="35"/>
  <c r="M24" i="35"/>
  <c r="M23" i="35"/>
  <c r="M22" i="35"/>
  <c r="M15" i="35"/>
  <c r="M16" i="35"/>
  <c r="L22" i="35"/>
  <c r="L23" i="35"/>
  <c r="L24" i="35"/>
  <c r="M19" i="35" l="1"/>
  <c r="M12" i="35"/>
  <c r="B4" i="30"/>
  <c r="N12" i="35" l="1"/>
  <c r="J5" i="30"/>
  <c r="N19" i="35"/>
  <c r="I5" i="30" l="1"/>
  <c r="H5" i="30" l="1"/>
  <c r="N17" i="35" l="1"/>
  <c r="N15" i="35"/>
  <c r="N16" i="35"/>
  <c r="G5" i="30"/>
  <c r="F5" i="30" l="1"/>
</calcChain>
</file>

<file path=xl/sharedStrings.xml><?xml version="1.0" encoding="utf-8"?>
<sst xmlns="http://schemas.openxmlformats.org/spreadsheetml/2006/main" count="1110" uniqueCount="418">
  <si>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</si>
  <si>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</si>
  <si>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</si>
  <si>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</si>
  <si>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</si>
  <si>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</si>
  <si>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</si>
  <si>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</si>
  <si>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</si>
  <si>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</si>
  <si>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</si>
  <si>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</si>
  <si>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</si>
  <si>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</si>
  <si>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</si>
  <si>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</si>
  <si>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</si>
  <si>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</si>
  <si>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</si>
  <si>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</si>
  <si>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</si>
  <si>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</si>
  <si>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</si>
  <si>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</si>
  <si>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</si>
  <si>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</si>
  <si>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</si>
  <si>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</si>
  <si>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</si>
  <si>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</si>
  <si>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</si>
  <si>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</si>
  <si>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</si>
  <si>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</si>
  <si>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</si>
  <si>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</si>
  <si>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</si>
  <si>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</si>
  <si>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</si>
  <si>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</si>
  <si>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</si>
  <si>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</si>
  <si>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</si>
  <si>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Número mes referencia info del boletín</t>
  </si>
  <si>
    <t>Año de referencia de la info del boletín</t>
  </si>
  <si>
    <t>5 meses anteriores</t>
  </si>
  <si>
    <t>Abastecimiento principales plazas según grupos de alimentos en Bogotá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</si>
  <si>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</si>
  <si>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</si>
  <si>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</si>
  <si>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</si>
  <si>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</si>
  <si>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</si>
  <si>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</si>
  <si>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</si>
  <si>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</si>
  <si>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</si>
  <si>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</si>
  <si>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</si>
  <si>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</si>
  <si>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</si>
  <si>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</si>
  <si>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</si>
  <si>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</si>
  <si>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</si>
  <si>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</si>
  <si>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</si>
  <si>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</si>
  <si>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</si>
  <si>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</si>
  <si>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</si>
  <si>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</si>
  <si>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</si>
  <si>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</si>
  <si>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</si>
  <si>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</si>
  <si>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</si>
  <si>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</si>
  <si>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</si>
  <si>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</si>
  <si>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</si>
  <si>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</si>
  <si>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</si>
  <si>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</si>
  <si>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</si>
  <si>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</si>
  <si>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</si>
  <si>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</si>
  <si>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</si>
  <si>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</si>
  <si>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</si>
  <si>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</si>
  <si>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</si>
  <si>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</si>
  <si>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</si>
  <si>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</si>
  <si>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</si>
  <si>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</si>
  <si>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</si>
  <si>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</si>
  <si>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</si>
  <si>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</si>
  <si>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</si>
  <si>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</si>
  <si>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</si>
  <si>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</si>
  <si>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</si>
  <si>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</si>
  <si>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</si>
  <si>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</si>
  <si>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</si>
  <si>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</si>
  <si>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</si>
  <si>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</si>
  <si>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</si>
  <si>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</si>
  <si>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</si>
  <si>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</si>
  <si>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</si>
  <si>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</si>
  <si>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</si>
  <si>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</si>
  <si>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</si>
  <si>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</si>
  <si>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</si>
  <si>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</si>
  <si>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</si>
  <si>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Bolívar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</si>
  <si>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</si>
  <si>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</si>
  <si>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</si>
  <si>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</si>
  <si>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</si>
  <si>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</si>
  <si>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</si>
  <si>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</si>
  <si>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</si>
  <si>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</si>
  <si>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</si>
  <si>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</si>
  <si>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</si>
  <si>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</si>
  <si>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</si>
  <si>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</si>
  <si>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</si>
  <si>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</si>
  <si>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</si>
  <si>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</si>
  <si>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</si>
  <si>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</si>
  <si>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</si>
  <si>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</si>
  <si>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</si>
  <si>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</si>
  <si>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</si>
  <si>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</si>
  <si>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</si>
  <si>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</si>
  <si>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</si>
  <si>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</si>
  <si>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</si>
  <si>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</si>
  <si>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50001</t>
  </si>
  <si>
    <t>63001</t>
  </si>
  <si>
    <t>08001</t>
  </si>
  <si>
    <t>11001</t>
  </si>
  <si>
    <t>68001</t>
  </si>
  <si>
    <t>76001</t>
  </si>
  <si>
    <t>13001</t>
  </si>
  <si>
    <t>54001</t>
  </si>
  <si>
    <t>73001</t>
  </si>
  <si>
    <t>52356</t>
  </si>
  <si>
    <t>17001</t>
  </si>
  <si>
    <t>05001</t>
  </si>
  <si>
    <t>23001</t>
  </si>
  <si>
    <t>41001</t>
  </si>
  <si>
    <t>52001</t>
  </si>
  <si>
    <t>66001</t>
  </si>
  <si>
    <t>19001</t>
  </si>
  <si>
    <t>47001</t>
  </si>
  <si>
    <t>70001</t>
  </si>
  <si>
    <t>15001</t>
  </si>
  <si>
    <t>20001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</si>
  <si>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</si>
  <si>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</si>
  <si>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</si>
  <si>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</si>
  <si>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</si>
  <si>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</si>
  <si>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</si>
  <si>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</si>
  <si>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</si>
  <si>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</si>
  <si>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</si>
  <si>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</si>
  <si>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</si>
  <si>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</si>
  <si>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</si>
  <si>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</si>
  <si>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</si>
  <si>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</si>
  <si>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</si>
  <si>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</si>
  <si>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</si>
  <si>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</si>
  <si>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</si>
  <si>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</si>
  <si>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</si>
  <si>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</si>
  <si>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</si>
  <si>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</si>
  <si>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</si>
  <si>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</si>
  <si>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</si>
  <si>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</si>
  <si>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</si>
  <si>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</si>
  <si>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</si>
  <si>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</si>
  <si>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</si>
  <si>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</si>
  <si>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</si>
  <si>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</si>
  <si>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</si>
  <si>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</si>
  <si>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</si>
  <si>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</si>
  <si>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</si>
  <si>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</si>
  <si>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</si>
  <si>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</si>
  <si>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</si>
  <si>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</si>
  <si>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</si>
  <si>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</si>
  <si>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</si>
  <si>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</si>
  <si>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</si>
  <si>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</si>
  <si>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</si>
  <si>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</si>
  <si>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</si>
  <si>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</si>
  <si>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</si>
  <si>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</si>
  <si>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</si>
  <si>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</si>
  <si>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</si>
  <si>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</si>
  <si>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</si>
  <si>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</si>
  <si>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</si>
  <si>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</si>
  <si>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</si>
  <si>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</si>
  <si>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</si>
  <si>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</si>
  <si>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</si>
  <si>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</si>
  <si>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</si>
  <si>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</si>
  <si>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</si>
  <si>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</si>
  <si>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</si>
  <si>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</si>
  <si>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</si>
  <si>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</si>
  <si>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</si>
  <si>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</si>
  <si>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</si>
  <si>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</si>
  <si>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</si>
  <si>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</si>
  <si>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</si>
  <si>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</si>
  <si>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</si>
  <si>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</si>
  <si>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</si>
  <si>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</si>
  <si>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</si>
  <si>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</si>
  <si>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</si>
  <si>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</si>
  <si>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</si>
  <si>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</si>
  <si>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</si>
  <si>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</si>
  <si>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</si>
  <si>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</si>
  <si>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</si>
  <si>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</si>
  <si>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</si>
  <si>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</si>
  <si>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</si>
  <si>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</si>
  <si>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</si>
  <si>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</si>
  <si>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</si>
  <si>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</si>
  <si>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</si>
  <si>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</si>
  <si>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</si>
  <si>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</si>
  <si>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</si>
  <si>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</si>
  <si>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</si>
  <si>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</si>
  <si>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</si>
  <si>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</si>
  <si>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</si>
  <si>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</si>
  <si>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</si>
  <si>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</si>
  <si>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</si>
  <si>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</si>
  <si>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</si>
  <si>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</si>
  <si>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</si>
  <si>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</si>
  <si>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</si>
  <si>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</si>
  <si>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</si>
  <si>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</si>
  <si>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</si>
  <si>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</si>
  <si>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</si>
  <si>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</si>
  <si>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</si>
  <si>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</si>
  <si>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</si>
  <si>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</si>
  <si>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</si>
  <si>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</si>
  <si>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</si>
  <si>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</si>
  <si>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</si>
  <si>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</si>
  <si>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</si>
  <si>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</si>
  <si>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</si>
  <si>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</si>
  <si>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</si>
  <si>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</si>
  <si>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</si>
  <si>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</si>
  <si>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</si>
  <si>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</si>
  <si>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</si>
  <si>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</si>
  <si>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</si>
  <si>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</si>
  <si>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</si>
  <si>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</si>
  <si>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</si>
  <si>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</si>
  <si>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</si>
  <si>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</si>
  <si>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</si>
  <si>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</si>
  <si>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</si>
  <si>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</si>
  <si>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</si>
  <si>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</si>
  <si>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</si>
  <si>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r>
      <t>Cundinamarca (Ganado porcino)</t>
    </r>
    <r>
      <rPr>
        <b/>
        <vertAlign val="superscript"/>
        <sz val="8"/>
        <color indexed="8"/>
        <rFont val="Arial"/>
        <family val="2"/>
      </rPr>
      <t>1</t>
    </r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</si>
  <si>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</si>
  <si>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</si>
  <si>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</si>
  <si>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</si>
  <si>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</si>
  <si>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</si>
  <si>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</si>
  <si>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</si>
  <si>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</si>
  <si>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</si>
  <si>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</si>
  <si>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</si>
  <si>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</si>
  <si>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</si>
  <si>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</si>
  <si>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</si>
  <si>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% del total '24</t>
  </si>
  <si>
    <t>Elaboración: Carlos Andres Casas Peña, Profesional Universitario de la SIE.</t>
  </si>
  <si>
    <t>Fecha de publicación: agosto 2024.</t>
  </si>
  <si>
    <t>Abastecimiento de frutas en las principales ciudades de Colombia</t>
  </si>
  <si>
    <t>% del tot '19</t>
  </si>
  <si>
    <r>
      <t>Abastecimiento de verduras y hortalizas</t>
    </r>
    <r>
      <rPr>
        <b/>
        <sz val="10"/>
        <color indexed="8"/>
        <rFont val="Arial"/>
        <family val="2"/>
      </rPr>
      <t xml:space="preserve"> en las principales ciudades de Colombia</t>
    </r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</si>
  <si>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</si>
  <si>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</si>
  <si>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</si>
  <si>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</si>
  <si>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</si>
  <si>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</si>
  <si>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</si>
  <si>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 xml:space="preserve"> </t>
  </si>
  <si>
    <t/>
  </si>
  <si>
    <t>toneladas métricas, julio 2024</t>
  </si>
  <si>
    <t>Año corrido a julio</t>
  </si>
  <si>
    <t>% Cambio '24/'23</t>
  </si>
  <si>
    <t>participación porcentual. Año corrido a julio 2024</t>
  </si>
  <si>
    <t>toneladas métricas, últimos seis meses julio 2024</t>
  </si>
  <si>
    <t>% del total
julio '24</t>
  </si>
  <si>
    <t>% cambio 24/23</t>
  </si>
  <si>
    <t>porcentaje, julio 2024</t>
  </si>
  <si>
    <t>toneladas métricas,  julio 2024</t>
  </si>
  <si>
    <t>Variacion mensual julio 2024</t>
  </si>
  <si>
    <t>cambio 24/23 (p.p.)</t>
  </si>
  <si>
    <t>Variación  mensual%  a julio 2024</t>
  </si>
  <si>
    <t>Variacion año corrido julio 2024</t>
  </si>
  <si>
    <t>Variación año corrido % a julio 2024</t>
  </si>
  <si>
    <t>Variacion anual julio 2024</t>
  </si>
  <si>
    <t>Variación anual % a julio 2024</t>
  </si>
  <si>
    <t>pesos/Kg, últimos seis meses hasta julio 2024</t>
  </si>
  <si>
    <t>% cambio
'24/'23</t>
  </si>
  <si>
    <t>% cambio
'23/'22</t>
  </si>
  <si>
    <t>pesos/Kg, ultimos seis meses hasta julio 2024</t>
  </si>
  <si>
    <t>unidades, julio 2024</t>
  </si>
  <si>
    <t>Participación porcentual. Año corrido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</si>
</sst>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1" applyNumberFormat="0" applyFill="0" applyAlignment="0" applyProtection="0"/>
    <xf numFmtId="43" fontId="13" fillId="0" borderId="0" applyFont="0" applyFill="0" applyBorder="0" applyAlignment="0" applyProtection="0"/>
  </cellStyleXfs>
  <cellXfs count="235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4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4" fillId="4" borderId="8" xfId="24" applyFont="1" applyFill="1" applyBorder="1" applyAlignment="1">
      <alignment horizontal="center"/>
    </xf>
    <xf numFmtId="0" fontId="15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6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7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6" fillId="4" borderId="0" xfId="0" applyFont="1" applyFill="1"/>
    <xf numFmtId="0" fontId="16" fillId="0" borderId="0" xfId="0" applyFont="1"/>
    <xf numFmtId="0" fontId="2" fillId="4" borderId="9" xfId="24" applyFill="1" applyBorder="1"/>
    <xf numFmtId="0" fontId="15" fillId="4" borderId="10" xfId="24" applyFont="1" applyFill="1" applyBorder="1"/>
    <xf numFmtId="0" fontId="16" fillId="4" borderId="11" xfId="0" applyFont="1" applyFill="1" applyBorder="1"/>
    <xf numFmtId="0" fontId="16" fillId="4" borderId="12" xfId="0" applyFont="1" applyFill="1" applyBorder="1"/>
    <xf numFmtId="0" fontId="16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8" fillId="4" borderId="0" xfId="25" applyNumberFormat="1" applyFont="1" applyFill="1" applyAlignment="1">
      <alignment horizontal="center" vertical="center" wrapText="1"/>
    </xf>
    <xf numFmtId="165" fontId="18" fillId="4" borderId="0" xfId="0" applyNumberFormat="1" applyFont="1" applyFill="1"/>
    <xf numFmtId="0" fontId="18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8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6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1" fillId="4" borderId="0" xfId="25" applyNumberFormat="1" applyFont="1" applyFill="1"/>
    <xf numFmtId="0" fontId="16" fillId="4" borderId="0" xfId="0" applyFont="1" applyFill="1" applyAlignment="1">
      <alignment horizontal="left"/>
    </xf>
    <xf numFmtId="0" fontId="16" fillId="4" borderId="9" xfId="0" applyFont="1" applyFill="1" applyBorder="1"/>
    <xf numFmtId="0" fontId="16" fillId="4" borderId="10" xfId="0" applyFont="1" applyFill="1" applyBorder="1"/>
    <xf numFmtId="0" fontId="19" fillId="4" borderId="0" xfId="0" applyFont="1" applyFill="1" applyAlignment="1">
      <alignment horizontal="center" vertical="center"/>
    </xf>
    <xf numFmtId="0" fontId="7" fillId="4" borderId="9" xfId="25" applyFont="1" applyFill="1" applyBorder="1" applyAlignment="1">
      <alignment horizontal="center" wrapText="1"/>
    </xf>
    <xf numFmtId="0" fontId="18" fillId="4" borderId="0" xfId="0" applyFont="1" applyFill="1" applyAlignment="1">
      <alignment horizontal="left"/>
    </xf>
    <xf numFmtId="2" fontId="2" fillId="4" borderId="0" xfId="25" applyNumberFormat="1" applyFont="1" applyFill="1"/>
    <xf numFmtId="0" fontId="16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20" fillId="5" borderId="13" xfId="25" applyNumberFormat="1" applyFont="1" applyFill="1" applyBorder="1"/>
    <xf numFmtId="9" fontId="16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6" fillId="4" borderId="0" xfId="0" applyFont="1" applyFill="1" applyAlignment="1">
      <alignment horizontal="left" wrapText="1"/>
    </xf>
    <xf numFmtId="0" fontId="2" fillId="4" borderId="0" xfId="0" applyFont="1" applyFill="1"/>
    <xf numFmtId="167" fontId="2" fillId="4" borderId="0" xfId="0" applyNumberFormat="1" applyFont="1" applyFill="1"/>
    <xf numFmtId="0" fontId="20" fillId="0" borderId="0" xfId="0" applyFont="1"/>
    <xf numFmtId="0" fontId="18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8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1" fillId="5" borderId="13" xfId="25" applyNumberFormat="1" applyFont="1" applyFill="1" applyBorder="1"/>
    <xf numFmtId="2" fontId="20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1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8" fillId="0" borderId="0" xfId="0" applyFont="1"/>
    <xf numFmtId="165" fontId="19" fillId="4" borderId="0" xfId="0" applyNumberFormat="1" applyFont="1" applyFill="1"/>
    <xf numFmtId="167" fontId="19" fillId="4" borderId="0" xfId="0" applyNumberFormat="1" applyFont="1" applyFill="1"/>
    <xf numFmtId="0" fontId="16" fillId="0" borderId="0" xfId="0" applyFont="1" applyAlignment="1">
      <alignment horizontal="center"/>
    </xf>
    <xf numFmtId="0" fontId="22" fillId="4" borderId="0" xfId="0" applyFont="1" applyFill="1"/>
    <xf numFmtId="0" fontId="9" fillId="4" borderId="7" xfId="24" applyFont="1" applyFill="1" applyBorder="1"/>
    <xf numFmtId="0" fontId="22" fillId="4" borderId="9" xfId="0" applyFont="1" applyFill="1" applyBorder="1"/>
    <xf numFmtId="3" fontId="21" fillId="5" borderId="13" xfId="9" applyNumberFormat="1" applyFont="1" applyFill="1" applyBorder="1" applyAlignment="1">
      <alignment horizontal="right"/>
    </xf>
    <xf numFmtId="168" fontId="21" fillId="5" borderId="13" xfId="9" applyNumberFormat="1" applyFont="1" applyFill="1" applyBorder="1" applyAlignment="1">
      <alignment horizontal="right"/>
    </xf>
    <xf numFmtId="169" fontId="21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49" fontId="19" fillId="4" borderId="0" xfId="0" applyNumberFormat="1" applyFont="1" applyFill="1"/>
    <xf numFmtId="0" fontId="19" fillId="4" borderId="11" xfId="0" applyFont="1" applyFill="1" applyBorder="1"/>
    <xf numFmtId="0" fontId="19" fillId="4" borderId="12" xfId="0" applyFont="1" applyFill="1" applyBorder="1"/>
    <xf numFmtId="0" fontId="19" fillId="4" borderId="8" xfId="0" applyFont="1" applyFill="1" applyBorder="1"/>
    <xf numFmtId="1" fontId="2" fillId="4" borderId="0" xfId="0" applyNumberFormat="1" applyFont="1" applyFill="1"/>
    <xf numFmtId="0" fontId="23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6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9" fillId="4" borderId="0" xfId="9" applyNumberFormat="1" applyFont="1" applyFill="1"/>
    <xf numFmtId="43" fontId="19" fillId="4" borderId="0" xfId="0" applyNumberFormat="1" applyFont="1" applyFill="1"/>
    <xf numFmtId="1" fontId="24" fillId="4" borderId="0" xfId="0" applyNumberFormat="1" applyFont="1" applyFill="1"/>
    <xf numFmtId="0" fontId="16" fillId="4" borderId="0" xfId="0" applyFont="1" applyFill="1" applyAlignment="1">
      <alignment horizontal="right"/>
    </xf>
    <xf numFmtId="165" fontId="16" fillId="4" borderId="0" xfId="0" applyNumberFormat="1" applyFont="1" applyFill="1"/>
    <xf numFmtId="0" fontId="25" fillId="4" borderId="0" xfId="25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6" fillId="4" borderId="0" xfId="0" applyNumberFormat="1" applyFont="1" applyFill="1"/>
    <xf numFmtId="171" fontId="18" fillId="4" borderId="0" xfId="0" applyNumberFormat="1" applyFont="1" applyFill="1"/>
    <xf numFmtId="171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167" fontId="20" fillId="4" borderId="0" xfId="25" applyNumberFormat="1" applyFont="1" applyFill="1"/>
    <xf numFmtId="0" fontId="18" fillId="4" borderId="0" xfId="25" applyFont="1" applyFill="1"/>
    <xf numFmtId="0" fontId="18" fillId="4" borderId="8" xfId="25" applyFont="1" applyFill="1" applyBorder="1"/>
    <xf numFmtId="0" fontId="2" fillId="4" borderId="0" xfId="25" applyFont="1" applyFill="1" applyAlignment="1">
      <alignment horizontal="left"/>
    </xf>
    <xf numFmtId="0" fontId="16" fillId="4" borderId="14" xfId="0" applyFont="1" applyFill="1" applyBorder="1"/>
    <xf numFmtId="2" fontId="7" fillId="4" borderId="9" xfId="25" applyNumberFormat="1" applyFont="1" applyFill="1" applyBorder="1"/>
    <xf numFmtId="165" fontId="16" fillId="4" borderId="9" xfId="0" applyNumberFormat="1" applyFont="1" applyFill="1" applyBorder="1"/>
    <xf numFmtId="2" fontId="16" fillId="4" borderId="0" xfId="0" applyNumberFormat="1" applyFont="1" applyFill="1"/>
    <xf numFmtId="170" fontId="16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4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9" fillId="0" borderId="0" xfId="0" applyFont="1"/>
    <xf numFmtId="4" fontId="21" fillId="5" borderId="13" xfId="25" applyNumberFormat="1" applyFont="1" applyFill="1" applyBorder="1"/>
    <xf numFmtId="4" fontId="28" fillId="5" borderId="13" xfId="0" applyNumberFormat="1" applyFont="1" applyFill="1" applyBorder="1"/>
    <xf numFmtId="4" fontId="7" fillId="4" borderId="13" xfId="25" applyNumberFormat="1" applyFont="1" applyFill="1" applyBorder="1"/>
    <xf numFmtId="0" fontId="30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1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8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9" fillId="0" borderId="0" xfId="0" quotePrefix="1" applyFont="1"/>
    <xf numFmtId="0" fontId="18" fillId="4" borderId="0" xfId="0" applyFont="1" applyFill="1" applyAlignment="1">
      <alignment wrapText="1"/>
    </xf>
    <xf numFmtId="167" fontId="21" fillId="5" borderId="13" xfId="25" applyNumberFormat="1" applyFont="1" applyFill="1" applyBorder="1" applyAlignment="1">
      <alignment vertical="center"/>
    </xf>
    <xf numFmtId="165" fontId="21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2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6" fillId="4" borderId="9" xfId="25" applyFont="1" applyFill="1" applyBorder="1" applyAlignment="1">
      <alignment horizontal="center" vertical="center"/>
    </xf>
    <xf numFmtId="0" fontId="26" fillId="4" borderId="9" xfId="25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" vertical="center"/>
    </xf>
    <xf numFmtId="0" fontId="7" fillId="4" borderId="9" xfId="25" applyFont="1" applyFill="1" applyBorder="1" applyAlignment="1">
      <alignment vertical="center"/>
    </xf>
    <xf numFmtId="0" fontId="2" fillId="4" borderId="13" xfId="9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3" fillId="4" borderId="2" xfId="25" applyFont="1" applyFill="1" applyBorder="1" applyAlignment="1">
      <alignment horizontal="center" vertical="center"/>
    </xf>
    <xf numFmtId="172" fontId="33" fillId="4" borderId="2" xfId="25" applyNumberFormat="1" applyFont="1" applyFill="1" applyBorder="1" applyAlignment="1">
      <alignment horizontal="center" vertical="center"/>
    </xf>
    <xf numFmtId="172" fontId="26" fillId="4" borderId="9" xfId="25" applyNumberFormat="1" applyFont="1" applyFill="1" applyBorder="1" applyAlignment="1">
      <alignment vertical="center"/>
    </xf>
    <xf numFmtId="0" fontId="7" fillId="4" borderId="9" xfId="25" applyFont="1" applyFill="1" applyBorder="1" applyAlignment="1">
      <alignment vertical="center" wrapText="1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6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8" fillId="0" borderId="0" xfId="0" applyNumberFormat="1" applyFont="1"/>
    <xf numFmtId="171" fontId="18" fillId="0" borderId="0" xfId="0" applyNumberFormat="1" applyFont="1"/>
    <xf numFmtId="171" fontId="16" fillId="0" borderId="0" xfId="0" applyNumberFormat="1" applyFont="1"/>
    <xf numFmtId="0" fontId="19" fillId="0" borderId="0" xfId="0" applyFont="1"/>
    <xf numFmtId="169" fontId="20" fillId="4" borderId="0" xfId="0" applyNumberFormat="1" applyFont="1" applyFill="1"/>
    <xf numFmtId="0" fontId="7" fillId="4" borderId="0" xfId="25" applyFont="1" applyFill="1" applyAlignment="1">
      <alignment horizontal="center" vertical="center" wrapText="1"/>
    </xf>
    <xf numFmtId="165" fontId="20" fillId="4" borderId="0" xfId="9" applyNumberFormat="1" applyFont="1" applyFill="1"/>
    <xf numFmtId="49" fontId="20" fillId="4" borderId="0" xfId="0" applyNumberFormat="1" applyFont="1" applyFill="1"/>
    <xf numFmtId="167" fontId="20" fillId="4" borderId="0" xfId="0" applyNumberFormat="1" applyFont="1" applyFill="1"/>
    <xf numFmtId="165" fontId="20" fillId="4" borderId="0" xfId="9" applyNumberFormat="1" applyFont="1" applyFill="1" applyBorder="1"/>
    <xf numFmtId="165" fontId="20" fillId="4" borderId="0" xfId="0" applyNumberFormat="1" applyFont="1" applyFill="1"/>
    <xf numFmtId="0" fontId="20" fillId="4" borderId="0" xfId="0" applyFont="1" applyFill="1" applyAlignment="1">
      <alignment vertical="center"/>
    </xf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165" fontId="20" fillId="4" borderId="0" xfId="0" applyNumberFormat="1" applyFont="1" applyFill="1" applyAlignment="1">
      <alignment horizontal="left"/>
    </xf>
    <xf numFmtId="2" fontId="20" fillId="4" borderId="0" xfId="0" applyNumberFormat="1" applyFont="1" applyFill="1"/>
    <xf numFmtId="171" fontId="21" fillId="4" borderId="0" xfId="0" applyNumberFormat="1" applyFont="1" applyFill="1"/>
    <xf numFmtId="169" fontId="20" fillId="4" borderId="0" xfId="9" applyNumberFormat="1" applyFont="1" applyFill="1" applyBorder="1" applyAlignment="1">
      <alignment horizontal="right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7" fillId="4" borderId="0" xfId="0" applyFont="1" applyFill="1" applyAlignment="1">
      <alignment horizontal="center" vertical="center" readingOrder="1"/>
    </xf>
    <xf numFmtId="0" fontId="18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8" fillId="3" borderId="0" xfId="25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3" fontId="7" fillId="4" borderId="13" xfId="9" applyNumberFormat="1" applyFont="1" applyFill="1" applyBorder="1" applyAlignment="1">
      <alignment horizontal="right"/>
    </xf>
    <xf numFmtId="169" fontId="7" fillId="4" borderId="0" xfId="9" applyNumberFormat="1" applyFont="1" applyFill="1" applyAlignment="1">
      <alignment horizontal="right"/>
    </xf>
  </cellXfs>
  <cellStyles count="30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Euro 4" xfId="4" xr:uid="{00000000-0005-0000-0000-000003000000}"/>
    <cellStyle name="Euro 5" xfId="5" xr:uid="{00000000-0005-0000-0000-000004000000}"/>
    <cellStyle name="Euro 6" xfId="6" xr:uid="{00000000-0005-0000-0000-000005000000}"/>
    <cellStyle name="Euro 7" xfId="7" xr:uid="{00000000-0005-0000-0000-000006000000}"/>
    <cellStyle name="Hipervínculo" xfId="8" builtinId="8"/>
    <cellStyle name="Millares" xfId="9" builtinId="3"/>
    <cellStyle name="Millares 2" xfId="29" xr:uid="{F07284A6-5C82-4FFA-974D-937599C2FBF4}"/>
    <cellStyle name="Neutral 2" xfId="10" xr:uid="{00000000-0005-0000-0000-000009000000}"/>
    <cellStyle name="Normal" xfId="0" builtinId="0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9" xfId="23" xr:uid="{00000000-0005-0000-0000-000017000000}"/>
    <cellStyle name="Normal_Fenaviquín 14 (2007) - Base importaciones maquinaria" xfId="24" xr:uid="{00000000-0005-0000-0000-000018000000}"/>
    <cellStyle name="Normal_Fenaviquín 15 (2007) - Huevo por colores" xfId="25" xr:uid="{00000000-0005-0000-0000-000019000000}"/>
    <cellStyle name="Percent 2" xfId="26" xr:uid="{00000000-0005-0000-0000-00001A000000}"/>
    <cellStyle name="Porcentaje" xfId="27" builtinId="5"/>
    <cellStyle name="Total 2" xfId="28" xr:uid="{00000000-0005-0000-0000-00001C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0.68572847892689226</c:v>
                </c:pt>
                <c:pt idx="1">
                  <c:v>0.74573965215380489</c:v>
                </c:pt>
                <c:pt idx="2">
                  <c:v>0.7593100142989031</c:v>
                </c:pt>
                <c:pt idx="3">
                  <c:v>1.010502246474434</c:v>
                </c:pt>
                <c:pt idx="4">
                  <c:v>1.0483855914604545</c:v>
                </c:pt>
                <c:pt idx="5">
                  <c:v>1.0003440428344925</c:v>
                </c:pt>
                <c:pt idx="6">
                  <c:v>1.1412716370532745</c:v>
                </c:pt>
                <c:pt idx="7">
                  <c:v>1.3313239131038623</c:v>
                </c:pt>
                <c:pt idx="8">
                  <c:v>1.476794162743952</c:v>
                </c:pt>
                <c:pt idx="9">
                  <c:v>1.3726628400059011</c:v>
                </c:pt>
                <c:pt idx="10">
                  <c:v>1.6082826674393487</c:v>
                </c:pt>
                <c:pt idx="11">
                  <c:v>1.9794462542724565</c:v>
                </c:pt>
                <c:pt idx="12">
                  <c:v>2.2391875014147864</c:v>
                </c:pt>
                <c:pt idx="13">
                  <c:v>2.4190960288734211</c:v>
                </c:pt>
                <c:pt idx="14">
                  <c:v>4.2538981955799748</c:v>
                </c:pt>
                <c:pt idx="15">
                  <c:v>4.2628914393717663</c:v>
                </c:pt>
                <c:pt idx="16">
                  <c:v>6.6903008518486757</c:v>
                </c:pt>
                <c:pt idx="17">
                  <c:v>7.2462392068179424</c:v>
                </c:pt>
                <c:pt idx="18">
                  <c:v>7.9342157516076153</c:v>
                </c:pt>
                <c:pt idx="19">
                  <c:v>16.525511134096408</c:v>
                </c:pt>
                <c:pt idx="20">
                  <c:v>34.268868389621645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1551"/>
        <c:axId val="1"/>
      </c:barChart>
      <c:catAx>
        <c:axId val="2094281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155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Bogotá'!$Q$94:$R$103</c:f>
              <c:multiLvlStrCache>
                <c:ptCount val="10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'Abastecimiento Bogotá'!$S$94:$S$103</c:f>
              <c:numCache>
                <c:formatCode>_(* #,##0_);_(* \(#,##0\);_(* "-"??_);_(@_)</c:formatCode>
                <c:ptCount val="10"/>
                <c:pt idx="0">
                  <c:v>203842.74759999957</c:v>
                </c:pt>
                <c:pt idx="1">
                  <c:v>205049.88869999934</c:v>
                </c:pt>
                <c:pt idx="2">
                  <c:v>199371.33099999963</c:v>
                </c:pt>
                <c:pt idx="3">
                  <c:v>212001.67850000001</c:v>
                </c:pt>
                <c:pt idx="4">
                  <c:v>207000.49789999958</c:v>
                </c:pt>
                <c:pt idx="5">
                  <c:v>192773.12199999992</c:v>
                </c:pt>
                <c:pt idx="6">
                  <c:v>205295.3444999996</c:v>
                </c:pt>
                <c:pt idx="7">
                  <c:v>204802.19867999983</c:v>
                </c:pt>
                <c:pt idx="8">
                  <c:v>180450.28320000001</c:v>
                </c:pt>
                <c:pt idx="9">
                  <c:v>209203.44099999999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2383"/>
        <c:axId val="1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Bogotá'!$Q$94:$R$103</c:f>
              <c:multiLvlStrCache>
                <c:ptCount val="10"/>
                <c:lvl>
                  <c:pt idx="0">
                    <c:v>Oct</c:v>
                  </c:pt>
                  <c:pt idx="1">
                    <c:v>Nov</c:v>
                  </c:pt>
                  <c:pt idx="2">
                    <c:v>Dic</c:v>
                  </c:pt>
                  <c:pt idx="3">
                    <c:v>Ene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Jun</c:v>
                  </c:pt>
                  <c:pt idx="9">
                    <c:v>Jul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'Abastecimiento Bogotá'!$T$94:$T$103</c:f>
              <c:numCache>
                <c:formatCode>0.0</c:formatCode>
                <c:ptCount val="10"/>
                <c:pt idx="0">
                  <c:v>2.0557194490094872</c:v>
                </c:pt>
                <c:pt idx="1">
                  <c:v>0.59219232188164028</c:v>
                </c:pt>
                <c:pt idx="2">
                  <c:v>-2.7693541976546925</c:v>
                </c:pt>
                <c:pt idx="3">
                  <c:v>6.3350871144058232</c:v>
                </c:pt>
                <c:pt idx="4">
                  <c:v>-2.359028775331339</c:v>
                </c:pt>
                <c:pt idx="5">
                  <c:v>-6.8731119221137362</c:v>
                </c:pt>
                <c:pt idx="6">
                  <c:v>6.4958342584707793</c:v>
                </c:pt>
                <c:pt idx="7">
                  <c:v>-0.24021286074501802</c:v>
                </c:pt>
                <c:pt idx="8">
                  <c:v>-11.890456077597733</c:v>
                </c:pt>
                <c:pt idx="9">
                  <c:v>15.934116195390914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942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82383"/>
        <c:crosses val="autoZero"/>
        <c:crossBetween val="between"/>
        <c:majorUnit val="3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6014785022375799"/>
                  <c:y val="3.968610548439665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34.089989944285861</c:v>
                </c:pt>
                <c:pt idx="1">
                  <c:v>26.317309952851115</c:v>
                </c:pt>
                <c:pt idx="2">
                  <c:v>28.810464451203742</c:v>
                </c:pt>
                <c:pt idx="3">
                  <c:v>10.782235651659285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0.32691793244642448</c:v>
                </c:pt>
                <c:pt idx="1">
                  <c:v>0.40365314575523054</c:v>
                </c:pt>
                <c:pt idx="2">
                  <c:v>0.53743799566167538</c:v>
                </c:pt>
                <c:pt idx="3">
                  <c:v>0.5539915503038515</c:v>
                </c:pt>
                <c:pt idx="4">
                  <c:v>0.75771113027563297</c:v>
                </c:pt>
                <c:pt idx="5">
                  <c:v>0.49722027427599613</c:v>
                </c:pt>
                <c:pt idx="6">
                  <c:v>1.1366094325566929</c:v>
                </c:pt>
                <c:pt idx="7">
                  <c:v>1.0419486263920497</c:v>
                </c:pt>
                <c:pt idx="8">
                  <c:v>1.2746089098410718</c:v>
                </c:pt>
                <c:pt idx="9">
                  <c:v>1.238186929741703</c:v>
                </c:pt>
                <c:pt idx="10">
                  <c:v>1.3336184532014135</c:v>
                </c:pt>
                <c:pt idx="11">
                  <c:v>1.6801978515735936</c:v>
                </c:pt>
                <c:pt idx="12">
                  <c:v>2.1847066196681855</c:v>
                </c:pt>
                <c:pt idx="13">
                  <c:v>2.3087419164879592</c:v>
                </c:pt>
                <c:pt idx="14">
                  <c:v>2.3550373149535639</c:v>
                </c:pt>
                <c:pt idx="15">
                  <c:v>2.9129677190597154</c:v>
                </c:pt>
                <c:pt idx="16">
                  <c:v>5.6121557622840559</c:v>
                </c:pt>
                <c:pt idx="17">
                  <c:v>6.0920775828243512</c:v>
                </c:pt>
                <c:pt idx="18">
                  <c:v>9.9808427806246165</c:v>
                </c:pt>
                <c:pt idx="19">
                  <c:v>17.353621903196128</c:v>
                </c:pt>
                <c:pt idx="20">
                  <c:v>40.417746168876093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89871"/>
        <c:axId val="1"/>
      </c:barChart>
      <c:catAx>
        <c:axId val="2094289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8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0.27560170420224506</c:v>
                </c:pt>
                <c:pt idx="1">
                  <c:v>0.56568480645718366</c:v>
                </c:pt>
                <c:pt idx="2">
                  <c:v>0.59477544627831491</c:v>
                </c:pt>
                <c:pt idx="3">
                  <c:v>0.68989723348369503</c:v>
                </c:pt>
                <c:pt idx="4">
                  <c:v>0.86145919462270548</c:v>
                </c:pt>
                <c:pt idx="5">
                  <c:v>1.1716279943951591</c:v>
                </c:pt>
                <c:pt idx="6">
                  <c:v>1.2393575740992231</c:v>
                </c:pt>
                <c:pt idx="7">
                  <c:v>1.5435333592189107</c:v>
                </c:pt>
                <c:pt idx="8">
                  <c:v>1.4621192300244148</c:v>
                </c:pt>
                <c:pt idx="9">
                  <c:v>1.4762609416131405</c:v>
                </c:pt>
                <c:pt idx="10">
                  <c:v>1.7615010076013431</c:v>
                </c:pt>
                <c:pt idx="11">
                  <c:v>1.7220677672439548</c:v>
                </c:pt>
                <c:pt idx="12">
                  <c:v>1.8566039916760226</c:v>
                </c:pt>
                <c:pt idx="13">
                  <c:v>2.6662369255077634</c:v>
                </c:pt>
                <c:pt idx="14">
                  <c:v>2.7468788962321864</c:v>
                </c:pt>
                <c:pt idx="15">
                  <c:v>3.4555655534613114</c:v>
                </c:pt>
                <c:pt idx="16">
                  <c:v>4.787126739173277</c:v>
                </c:pt>
                <c:pt idx="17">
                  <c:v>6.5363036125768783</c:v>
                </c:pt>
                <c:pt idx="18">
                  <c:v>9.5575005918131524</c:v>
                </c:pt>
                <c:pt idx="19">
                  <c:v>12.390216131153668</c:v>
                </c:pt>
                <c:pt idx="20">
                  <c:v>42.639681299165453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76975"/>
        <c:axId val="1"/>
      </c:barChart>
      <c:catAx>
        <c:axId val="2094276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69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0.83351044913191807</c:v>
                </c:pt>
                <c:pt idx="1">
                  <c:v>1.0128553998118315</c:v>
                </c:pt>
                <c:pt idx="2">
                  <c:v>1.2687355684375961</c:v>
                </c:pt>
                <c:pt idx="3">
                  <c:v>1.3202502125391287</c:v>
                </c:pt>
                <c:pt idx="4">
                  <c:v>1.4126011016177766</c:v>
                </c:pt>
                <c:pt idx="5">
                  <c:v>1.7188657977104234</c:v>
                </c:pt>
                <c:pt idx="6">
                  <c:v>1.6154077351327396</c:v>
                </c:pt>
                <c:pt idx="7">
                  <c:v>1.6677637583386897</c:v>
                </c:pt>
                <c:pt idx="8">
                  <c:v>1.6486476010680291</c:v>
                </c:pt>
                <c:pt idx="9">
                  <c:v>1.9445855899555251</c:v>
                </c:pt>
                <c:pt idx="10">
                  <c:v>1.8711767749794148</c:v>
                </c:pt>
                <c:pt idx="11">
                  <c:v>2.6951735540973401</c:v>
                </c:pt>
                <c:pt idx="12">
                  <c:v>2.7476858695730679</c:v>
                </c:pt>
                <c:pt idx="13">
                  <c:v>3.7279798079747821</c:v>
                </c:pt>
                <c:pt idx="14">
                  <c:v>3.7266244743509258</c:v>
                </c:pt>
                <c:pt idx="15">
                  <c:v>5.6456096993251936</c:v>
                </c:pt>
                <c:pt idx="16">
                  <c:v>5.8842036598362757</c:v>
                </c:pt>
                <c:pt idx="17">
                  <c:v>6.3000113517940628</c:v>
                </c:pt>
                <c:pt idx="18">
                  <c:v>6.7144717735052488</c:v>
                </c:pt>
                <c:pt idx="19">
                  <c:v>13.775907925350566</c:v>
                </c:pt>
                <c:pt idx="20">
                  <c:v>32.467931895469462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300271"/>
        <c:axId val="1"/>
      </c:barChart>
      <c:catAx>
        <c:axId val="2094300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300271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2.5409257610993094E-2</c:v>
                </c:pt>
                <c:pt idx="2">
                  <c:v>0.25681375690211172</c:v>
                </c:pt>
                <c:pt idx="3">
                  <c:v>0.417400891350586</c:v>
                </c:pt>
                <c:pt idx="4">
                  <c:v>0.5060037774418128</c:v>
                </c:pt>
                <c:pt idx="5">
                  <c:v>0.61243410620033378</c:v>
                </c:pt>
                <c:pt idx="6">
                  <c:v>0.57206747962267623</c:v>
                </c:pt>
                <c:pt idx="7">
                  <c:v>0.75470483258619636</c:v>
                </c:pt>
                <c:pt idx="8">
                  <c:v>1.0342011639736359</c:v>
                </c:pt>
                <c:pt idx="9">
                  <c:v>1.1117125287025864</c:v>
                </c:pt>
                <c:pt idx="10">
                  <c:v>1.1364722234743025</c:v>
                </c:pt>
                <c:pt idx="11">
                  <c:v>1.7637048096306496</c:v>
                </c:pt>
                <c:pt idx="12">
                  <c:v>1.6555349587898855</c:v>
                </c:pt>
                <c:pt idx="13">
                  <c:v>3.0562346089254961</c:v>
                </c:pt>
                <c:pt idx="14">
                  <c:v>3.8057827181942949</c:v>
                </c:pt>
                <c:pt idx="15">
                  <c:v>5.9336115556109963</c:v>
                </c:pt>
                <c:pt idx="16">
                  <c:v>8.2088541894032421</c:v>
                </c:pt>
                <c:pt idx="17">
                  <c:v>9.2315952864247421</c:v>
                </c:pt>
                <c:pt idx="18">
                  <c:v>16.496432976256596</c:v>
                </c:pt>
                <c:pt idx="19">
                  <c:v>18.51648837591523</c:v>
                </c:pt>
                <c:pt idx="20">
                  <c:v>24.904540502983643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299855"/>
        <c:axId val="1"/>
      </c:barChart>
      <c:catAx>
        <c:axId val="2094299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98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2"/>
                <c:pt idx="0">
                  <c:v>2023</c:v>
                </c:pt>
                <c:pt idx="1">
                  <c:v>julio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5.625474479452941</c:v>
                </c:pt>
                <c:pt idx="1">
                  <c:v>9.3375805072079423</c:v>
                </c:pt>
                <c:pt idx="2">
                  <c:v>-7.4150060223895036</c:v>
                </c:pt>
                <c:pt idx="3">
                  <c:v>10.778834200826616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2"/>
                <c:pt idx="0">
                  <c:v>2024</c:v>
                </c:pt>
                <c:pt idx="1">
                  <c:v>julio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-2.9917755113856415</c:v>
                </c:pt>
                <c:pt idx="1">
                  <c:v>-5.9582060629837397</c:v>
                </c:pt>
                <c:pt idx="2">
                  <c:v>-1.3391351143911767</c:v>
                </c:pt>
                <c:pt idx="3">
                  <c:v>-1.7798065332197521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2"/>
                <c:pt idx="0">
                  <c:v>2023</c:v>
                </c:pt>
                <c:pt idx="1">
                  <c:v>julio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-11.763409760950495</c:v>
                </c:pt>
                <c:pt idx="1">
                  <c:v>30.242662647209826</c:v>
                </c:pt>
                <c:pt idx="2">
                  <c:v>-31.136537864253931</c:v>
                </c:pt>
                <c:pt idx="3">
                  <c:v>-25.619994465632836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2"/>
                <c:pt idx="0">
                  <c:v>2024</c:v>
                </c:pt>
                <c:pt idx="1">
                  <c:v>julio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23.366830356597035</c:v>
                </c:pt>
                <c:pt idx="1">
                  <c:v>6.5328817922398086</c:v>
                </c:pt>
                <c:pt idx="2">
                  <c:v>53.14961802191651</c:v>
                </c:pt>
                <c:pt idx="3">
                  <c:v>20.508043373355456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2"/>
                <c:pt idx="0">
                  <c:v>2023</c:v>
                </c:pt>
                <c:pt idx="1">
                  <c:v>julio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1.2063003225461166</c:v>
                </c:pt>
                <c:pt idx="1">
                  <c:v>12.043484651179948</c:v>
                </c:pt>
                <c:pt idx="2">
                  <c:v>1.2828487348935269</c:v>
                </c:pt>
                <c:pt idx="3">
                  <c:v>-8.532806716926288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2"/>
                <c:pt idx="0">
                  <c:v>2024</c:v>
                </c:pt>
                <c:pt idx="1">
                  <c:v>julio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5627385532845427E-2"/>
                  <c:y val="-3.844042067743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15.608294074397499</c:v>
                </c:pt>
                <c:pt idx="1">
                  <c:v>-11.638927262908327</c:v>
                </c:pt>
                <c:pt idx="2">
                  <c:v>57.166601125450086</c:v>
                </c:pt>
                <c:pt idx="3">
                  <c:v>20.769672015269403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6031"/>
        <c:axId val="112315327"/>
      </c:barChart>
      <c:catAx>
        <c:axId val="1670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315327"/>
        <c:crosses val="autoZero"/>
        <c:auto val="1"/>
        <c:lblAlgn val="ctr"/>
        <c:lblOffset val="100"/>
        <c:noMultiLvlLbl val="0"/>
      </c:catAx>
      <c:valAx>
        <c:axId val="1123153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2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Bolívar</c:v>
                </c:pt>
                <c:pt idx="1">
                  <c:v>Risaralda</c:v>
                </c:pt>
                <c:pt idx="2">
                  <c:v>Putumayo</c:v>
                </c:pt>
                <c:pt idx="3">
                  <c:v>Cauca</c:v>
                </c:pt>
                <c:pt idx="4">
                  <c:v>Sucre</c:v>
                </c:pt>
                <c:pt idx="5">
                  <c:v>Quindio</c:v>
                </c:pt>
                <c:pt idx="6">
                  <c:v>Vichada</c:v>
                </c:pt>
                <c:pt idx="7">
                  <c:v>Valle Del Cauca</c:v>
                </c:pt>
                <c:pt idx="8">
                  <c:v>Magdalena</c:v>
                </c:pt>
                <c:pt idx="9">
                  <c:v>Bogota</c:v>
                </c:pt>
                <c:pt idx="10">
                  <c:v>Huila</c:v>
                </c:pt>
                <c:pt idx="11">
                  <c:v>Norte De Santander</c:v>
                </c:pt>
                <c:pt idx="12">
                  <c:v>Cordoba</c:v>
                </c:pt>
                <c:pt idx="13">
                  <c:v>Tolima</c:v>
                </c:pt>
                <c:pt idx="14">
                  <c:v>Cesar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Boyaca</c:v>
                </c:pt>
                <c:pt idx="19">
                  <c:v>Santander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Meta</c:v>
                </c:pt>
                <c:pt idx="24">
                  <c:v>Casanare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1.739549731285344E-2</c:v>
                </c:pt>
                <c:pt idx="3">
                  <c:v>0</c:v>
                </c:pt>
                <c:pt idx="4">
                  <c:v>6.1036832676678748E-4</c:v>
                </c:pt>
                <c:pt idx="5">
                  <c:v>3.6622099606007244E-3</c:v>
                </c:pt>
                <c:pt idx="6">
                  <c:v>1.2512550698719142E-2</c:v>
                </c:pt>
                <c:pt idx="7">
                  <c:v>1.3428103188869321E-2</c:v>
                </c:pt>
                <c:pt idx="8">
                  <c:v>2.2278443926987742E-2</c:v>
                </c:pt>
                <c:pt idx="9">
                  <c:v>3.692728376939064E-2</c:v>
                </c:pt>
                <c:pt idx="10">
                  <c:v>8.6367118237500415E-2</c:v>
                </c:pt>
                <c:pt idx="11">
                  <c:v>0.17670163059898494</c:v>
                </c:pt>
                <c:pt idx="12">
                  <c:v>0.14404692511696182</c:v>
                </c:pt>
                <c:pt idx="13">
                  <c:v>0.74922712110623157</c:v>
                </c:pt>
                <c:pt idx="14">
                  <c:v>0.43763409029178657</c:v>
                </c:pt>
                <c:pt idx="15">
                  <c:v>1.015347711576551</c:v>
                </c:pt>
                <c:pt idx="16">
                  <c:v>1.9296794650731985</c:v>
                </c:pt>
                <c:pt idx="17">
                  <c:v>2.2818619896176346</c:v>
                </c:pt>
                <c:pt idx="18">
                  <c:v>4.3967882418645532</c:v>
                </c:pt>
                <c:pt idx="19">
                  <c:v>4.2637279466293938</c:v>
                </c:pt>
                <c:pt idx="20">
                  <c:v>7.4577854005999917</c:v>
                </c:pt>
                <c:pt idx="21">
                  <c:v>8.6275562988485408</c:v>
                </c:pt>
                <c:pt idx="22">
                  <c:v>16.300496534633822</c:v>
                </c:pt>
                <c:pt idx="23">
                  <c:v>25.831397957097213</c:v>
                </c:pt>
                <c:pt idx="24">
                  <c:v>26.110336282429632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8191"/>
        <c:axId val="1"/>
      </c:barChart>
      <c:catAx>
        <c:axId val="209429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98191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Caldas</c:v>
                </c:pt>
                <c:pt idx="1">
                  <c:v>Quindio</c:v>
                </c:pt>
                <c:pt idx="2">
                  <c:v>Bogota</c:v>
                </c:pt>
                <c:pt idx="3">
                  <c:v>Cordoba</c:v>
                </c:pt>
                <c:pt idx="4">
                  <c:v>Tolima</c:v>
                </c:pt>
                <c:pt idx="5">
                  <c:v>Caqueta</c:v>
                </c:pt>
                <c:pt idx="6">
                  <c:v>Cundinamarca</c:v>
                </c:pt>
                <c:pt idx="7">
                  <c:v>Guaviare</c:v>
                </c:pt>
                <c:pt idx="8">
                  <c:v>Norte de Santander</c:v>
                </c:pt>
                <c:pt idx="9">
                  <c:v>Boyaca</c:v>
                </c:pt>
                <c:pt idx="10">
                  <c:v>Magdalena</c:v>
                </c:pt>
                <c:pt idx="11">
                  <c:v>Bolivar</c:v>
                </c:pt>
                <c:pt idx="12">
                  <c:v>Cesar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0.70688030160226201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1.413760603204524</c:v>
                </c:pt>
                <c:pt idx="5">
                  <c:v>0.89538171536286526</c:v>
                </c:pt>
                <c:pt idx="6">
                  <c:v>0.28275212064090482</c:v>
                </c:pt>
                <c:pt idx="7">
                  <c:v>0.32987747408105561</c:v>
                </c:pt>
                <c:pt idx="8">
                  <c:v>0.75400565504241279</c:v>
                </c:pt>
                <c:pt idx="9">
                  <c:v>0.98963242224316683</c:v>
                </c:pt>
                <c:pt idx="10">
                  <c:v>2.827521206409048</c:v>
                </c:pt>
                <c:pt idx="11">
                  <c:v>3.6286522148916118</c:v>
                </c:pt>
                <c:pt idx="12">
                  <c:v>2.9688972667295004</c:v>
                </c:pt>
                <c:pt idx="13">
                  <c:v>4.2884071630537228</c:v>
                </c:pt>
                <c:pt idx="14">
                  <c:v>11.16870876531574</c:v>
                </c:pt>
                <c:pt idx="15">
                  <c:v>18.520263901979263</c:v>
                </c:pt>
                <c:pt idx="16">
                  <c:v>21.206409048067862</c:v>
                </c:pt>
                <c:pt idx="17">
                  <c:v>30.018850141376056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78639"/>
        <c:axId val="1"/>
      </c:barChart>
      <c:catAx>
        <c:axId val="2094278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786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Guaviare</c:v>
                </c:pt>
                <c:pt idx="4">
                  <c:v>Casanare</c:v>
                </c:pt>
                <c:pt idx="5">
                  <c:v>Bogota</c:v>
                </c:pt>
                <c:pt idx="6">
                  <c:v>Quindio</c:v>
                </c:pt>
                <c:pt idx="7">
                  <c:v>Valle Del Cauca</c:v>
                </c:pt>
                <c:pt idx="8">
                  <c:v>Risaralda</c:v>
                </c:pt>
                <c:pt idx="9">
                  <c:v>Santander</c:v>
                </c:pt>
                <c:pt idx="10">
                  <c:v>Tolima</c:v>
                </c:pt>
                <c:pt idx="11">
                  <c:v>Caldas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1.0916891524307368E-2</c:v>
                </c:pt>
                <c:pt idx="3">
                  <c:v>1.401001078952779E-2</c:v>
                </c:pt>
                <c:pt idx="4">
                  <c:v>7.2779276828715796E-3</c:v>
                </c:pt>
                <c:pt idx="5">
                  <c:v>8.1512790048161698E-2</c:v>
                </c:pt>
                <c:pt idx="6">
                  <c:v>0.35843793838142529</c:v>
                </c:pt>
                <c:pt idx="7">
                  <c:v>0.64791751196764236</c:v>
                </c:pt>
                <c:pt idx="8">
                  <c:v>0.51818845102045652</c:v>
                </c:pt>
                <c:pt idx="9">
                  <c:v>0.86207053403613865</c:v>
                </c:pt>
                <c:pt idx="10">
                  <c:v>2.4162719907133643</c:v>
                </c:pt>
                <c:pt idx="11">
                  <c:v>2.4049912028049132</c:v>
                </c:pt>
                <c:pt idx="12">
                  <c:v>9.2855440341917053</c:v>
                </c:pt>
                <c:pt idx="13">
                  <c:v>12.631935182776054</c:v>
                </c:pt>
                <c:pt idx="14">
                  <c:v>23.748605821978249</c:v>
                </c:pt>
                <c:pt idx="15">
                  <c:v>47.01231971208518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4296111"/>
        <c:axId val="1"/>
      </c:barChart>
      <c:catAx>
        <c:axId val="209429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96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'Abastecimiento Bogot&#225;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chart" Target="../charts/chart7.xml"/><Relationship Id="rId3" Type="http://schemas.openxmlformats.org/officeDocument/2006/relationships/hyperlink" Target="#'Abastecimiento ciudades frutas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hyperlink" Target="#'IPAAC Variacion mensua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tuberculos '!A1"/><Relationship Id="rId5" Type="http://schemas.openxmlformats.org/officeDocument/2006/relationships/hyperlink" Target="#'Abastecimiento Bogot&#225;'!&#193;rea_de_impresi&#243;n"/><Relationship Id="rId10" Type="http://schemas.openxmlformats.org/officeDocument/2006/relationships/hyperlink" Target="#'Abastecimiento ciudades'!A1"/><Relationship Id="rId4" Type="http://schemas.openxmlformats.org/officeDocument/2006/relationships/image" Target="../media/image3.png"/><Relationship Id="rId9" Type="http://schemas.openxmlformats.org/officeDocument/2006/relationships/hyperlink" Target="#'Abastecimiento verduras '!A1"/><Relationship Id="rId1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Frutas $ '!A1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9.png"/><Relationship Id="rId5" Type="http://schemas.openxmlformats.org/officeDocument/2006/relationships/hyperlink" Target="#'C&#225;rnicos $'!A1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&#225;rnicos $'!A1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5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961948" name="6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B893F-D223-B140-D640-1E2ADD4F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961950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9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698269</xdr:colOff>
      <xdr:row>9</xdr:row>
      <xdr:rowOff>141318</xdr:rowOff>
    </xdr:from>
    <xdr:to>
      <xdr:col>1</xdr:col>
      <xdr:colOff>931026</xdr:colOff>
      <xdr:row>11</xdr:row>
      <xdr:rowOff>98909</xdr:rowOff>
    </xdr:to>
    <xdr:pic>
      <xdr:nvPicPr>
        <xdr:cNvPr id="7" name="4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09E3F3-144D-4A06-BE33-A48F006D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74" y="1895303"/>
          <a:ext cx="232757" cy="28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N33"/>
  <sheetViews>
    <sheetView tabSelected="1" zoomScaleNormal="100" workbookViewId="0">
      <selection activeCell="A10" sqref="A10"/>
    </sheetView>
  </sheetViews>
  <sheetFormatPr baseColWidth="10" defaultColWidth="9" defaultRowHeight="12.45" x14ac:dyDescent="0.2"/>
  <cols>
    <col min="1" max="1" width="4.6640625" style="4" customWidth="1"/>
    <col min="2" max="2" width="19.5546875" style="4" customWidth="1"/>
    <col min="3" max="3" width="4.44140625" style="4" customWidth="1"/>
    <col min="4" max="13" width="7.6640625" style="4" customWidth="1"/>
    <col min="14" max="14" width="7.109375" style="4" customWidth="1"/>
    <col min="15" max="250" width="10.88671875" style="4" customWidth="1"/>
    <col min="251" max="251" width="1.88671875" style="4" customWidth="1"/>
    <col min="252" max="252" width="10.5546875" style="4" customWidth="1"/>
    <col min="253" max="253" width="9.88671875" style="4" customWidth="1"/>
    <col min="254" max="255" width="7.88671875" style="4" customWidth="1"/>
    <col min="256" max="16384" width="9" style="4"/>
  </cols>
  <sheetData>
    <row r="1" spans="1:14" ht="13.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3.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3.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3.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3.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3.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3.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3.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ht="13.1" x14ac:dyDescent="0.25">
      <c r="A10" s="5"/>
      <c r="B10" s="217" t="s">
        <v>5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8"/>
    </row>
    <row r="11" spans="1:14" ht="13.1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3.1" x14ac:dyDescent="0.25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3.1" x14ac:dyDescent="0.25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390</v>
      </c>
      <c r="K13" s="14"/>
      <c r="M13" s="9"/>
      <c r="N13" s="8"/>
    </row>
    <row r="14" spans="1:14" ht="13.1" x14ac:dyDescent="0.25">
      <c r="A14" s="5"/>
      <c r="B14" s="12"/>
      <c r="C14" s="15"/>
      <c r="D14" s="11" t="s">
        <v>19</v>
      </c>
      <c r="E14" s="11"/>
      <c r="F14" s="11"/>
      <c r="G14" s="11"/>
      <c r="H14" s="11"/>
      <c r="I14" s="14"/>
      <c r="J14" s="11" t="s">
        <v>78</v>
      </c>
      <c r="K14" s="14"/>
      <c r="L14" s="11"/>
      <c r="M14" s="9"/>
      <c r="N14" s="8"/>
    </row>
    <row r="15" spans="1:14" ht="15.05" x14ac:dyDescent="0.3">
      <c r="A15" s="5"/>
      <c r="B15" s="12"/>
      <c r="C15" s="15"/>
      <c r="D15" s="11" t="s">
        <v>391</v>
      </c>
      <c r="E15" s="11"/>
      <c r="F15" s="11"/>
      <c r="G15" s="11"/>
      <c r="H15" s="11"/>
      <c r="I15" s="14"/>
      <c r="J15" s="96" t="s">
        <v>77</v>
      </c>
      <c r="K15" s="14"/>
      <c r="L15" s="11"/>
      <c r="M15" s="9"/>
      <c r="N15" s="8"/>
    </row>
    <row r="16" spans="1:14" ht="13.1" x14ac:dyDescent="0.25">
      <c r="A16" s="5"/>
      <c r="B16" s="10"/>
      <c r="C16" s="9"/>
      <c r="D16" s="11" t="s">
        <v>392</v>
      </c>
      <c r="E16" s="9"/>
      <c r="F16" s="9"/>
      <c r="G16" s="9"/>
      <c r="H16" s="9"/>
      <c r="I16" s="9"/>
      <c r="J16" s="11" t="s">
        <v>79</v>
      </c>
      <c r="K16" s="9"/>
      <c r="L16" s="9"/>
      <c r="M16" s="9"/>
      <c r="N16" s="8"/>
    </row>
    <row r="17" spans="1:14" ht="15.05" x14ac:dyDescent="0.3">
      <c r="A17" s="5"/>
      <c r="B17" s="10"/>
      <c r="C17" s="9"/>
      <c r="D17" s="11" t="s">
        <v>393</v>
      </c>
      <c r="E17" s="9"/>
      <c r="F17" s="9"/>
      <c r="G17" s="9"/>
      <c r="H17" s="9"/>
      <c r="I17" s="9"/>
      <c r="J17" s="96" t="s">
        <v>355</v>
      </c>
      <c r="K17" s="9"/>
      <c r="L17" s="9"/>
      <c r="M17" s="9"/>
      <c r="N17" s="8"/>
    </row>
    <row r="18" spans="1:14" ht="13.1" x14ac:dyDescent="0.25">
      <c r="A18" s="5"/>
      <c r="B18" s="9"/>
      <c r="C18" s="9"/>
      <c r="D18" s="13"/>
      <c r="E18" s="9"/>
      <c r="F18" s="9"/>
      <c r="G18" s="9"/>
      <c r="H18" s="9"/>
      <c r="I18" s="9"/>
      <c r="K18" s="9"/>
      <c r="L18" s="9"/>
      <c r="M18" s="9"/>
      <c r="N18" s="8"/>
    </row>
    <row r="19" spans="1:14" ht="13.1" x14ac:dyDescent="0.25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5.05" x14ac:dyDescent="0.3">
      <c r="A20" s="5"/>
      <c r="B20" s="9"/>
      <c r="C20" s="9"/>
      <c r="D20" s="11"/>
      <c r="E20" s="9"/>
      <c r="F20" s="9"/>
      <c r="G20" s="9"/>
      <c r="H20" s="9"/>
      <c r="I20" s="9"/>
      <c r="J20" s="96"/>
      <c r="K20" s="9"/>
      <c r="L20" s="9"/>
      <c r="M20" s="9"/>
      <c r="N20" s="8"/>
    </row>
    <row r="21" spans="1:14" ht="15.75" customHeight="1" x14ac:dyDescent="0.25">
      <c r="A21" s="5"/>
      <c r="B21" s="16" t="s">
        <v>21</v>
      </c>
      <c r="C21" s="17"/>
      <c r="D21" s="216" t="s">
        <v>344</v>
      </c>
      <c r="E21" s="216"/>
      <c r="F21" s="216"/>
      <c r="G21" s="216"/>
      <c r="H21" s="216"/>
      <c r="I21" s="216"/>
      <c r="J21" s="216"/>
      <c r="K21" s="216"/>
      <c r="L21" s="216"/>
      <c r="M21" s="216"/>
      <c r="N21" s="18"/>
    </row>
    <row r="22" spans="1:14" ht="15.55" customHeight="1" x14ac:dyDescent="0.3">
      <c r="A22" s="5"/>
      <c r="D22" s="19"/>
      <c r="E22" s="96" t="s">
        <v>371</v>
      </c>
      <c r="J22" s="11" t="s">
        <v>6</v>
      </c>
      <c r="N22" s="8"/>
    </row>
    <row r="23" spans="1:14" ht="15.55" customHeight="1" x14ac:dyDescent="0.3">
      <c r="A23" s="5"/>
      <c r="E23" s="96" t="s">
        <v>372</v>
      </c>
      <c r="J23" s="96" t="s">
        <v>345</v>
      </c>
      <c r="N23" s="8"/>
    </row>
    <row r="24" spans="1:14" ht="15.55" customHeight="1" x14ac:dyDescent="0.3">
      <c r="A24" s="5"/>
      <c r="C24" s="12"/>
      <c r="D24" s="15"/>
      <c r="E24" s="96" t="s">
        <v>373</v>
      </c>
      <c r="F24" s="20"/>
      <c r="J24" s="11" t="s">
        <v>31</v>
      </c>
      <c r="K24" s="21"/>
      <c r="N24" s="8"/>
    </row>
    <row r="25" spans="1:14" ht="15.55" customHeight="1" x14ac:dyDescent="0.2">
      <c r="A25" s="5"/>
      <c r="B25" s="12"/>
      <c r="C25" s="12"/>
      <c r="E25" s="11" t="s">
        <v>0</v>
      </c>
      <c r="F25" s="21"/>
      <c r="J25" s="11" t="s">
        <v>8</v>
      </c>
      <c r="K25" s="11"/>
      <c r="L25" s="11"/>
      <c r="N25" s="8"/>
    </row>
    <row r="26" spans="1:14" x14ac:dyDescent="0.2">
      <c r="A26" s="5"/>
      <c r="E26" s="11" t="s">
        <v>1</v>
      </c>
      <c r="F26" s="11"/>
      <c r="N26" s="8"/>
    </row>
    <row r="27" spans="1:14" x14ac:dyDescent="0.2">
      <c r="A27" s="5"/>
      <c r="N27" s="8"/>
    </row>
    <row r="28" spans="1:14" x14ac:dyDescent="0.2">
      <c r="A28" s="5"/>
      <c r="N28" s="8"/>
    </row>
    <row r="29" spans="1:14" x14ac:dyDescent="0.2">
      <c r="A29" s="5"/>
      <c r="N29" s="8"/>
    </row>
    <row r="30" spans="1:14" x14ac:dyDescent="0.2">
      <c r="A30" s="5"/>
      <c r="N30" s="8"/>
    </row>
    <row r="31" spans="1:14" ht="13.1" x14ac:dyDescent="0.2">
      <c r="A31" s="91" t="s">
        <v>361</v>
      </c>
      <c r="B31" s="12"/>
      <c r="C31" s="12"/>
      <c r="N31" s="8"/>
    </row>
    <row r="32" spans="1:14" ht="13.1" x14ac:dyDescent="0.2">
      <c r="A32" s="140" t="s">
        <v>382</v>
      </c>
      <c r="B32" s="12"/>
      <c r="C32" s="12"/>
      <c r="N32" s="8"/>
    </row>
    <row r="33" spans="1:14" x14ac:dyDescent="0.2">
      <c r="A33" s="141" t="s">
        <v>383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5" location="'Frutas $ '!A1" display="Frutas" xr:uid="{00000000-0004-0000-0000-000000000000}"/>
    <hyperlink ref="N21" location="'Abastecimiento Bogotá'!A1" display="Abastecimiento Bogotá" xr:uid="{00000000-0004-0000-0000-000005000000}"/>
    <hyperlink ref="J23" location="'Cárnicos $'!A1" display="Carnicos" xr:uid="{00000000-0004-0000-0000-000010000000}"/>
    <hyperlink ref="J24" location="'Huevos y lácteos $'!A1" display="Huevos y lácteos" xr:uid="{00000000-0004-0000-0000-00000C000000}"/>
    <hyperlink ref="J22" location="'Granos y procesados $'!A1" display="Granos y procesados" xr:uid="{00000000-0004-0000-0000-000003000000}"/>
    <hyperlink ref="J25" location="'Tubérculos y plátanos $'!A1" display="Tuberculos y platanos" xr:uid="{00000000-0004-0000-0000-000002000000}"/>
    <hyperlink ref="E26" location="'Hortalizas $'!A1" display="Hortalizas" xr:uid="{00000000-0004-0000-0000-000001000000}"/>
    <hyperlink ref="E22" location="'IPAAC Variacion mensual'!A1" display="IPAAC Variacion mensual" xr:uid="{CD7DB200-0540-43DF-B04B-332E0E7A6AA6}"/>
    <hyperlink ref="E23" location="'IPAAC Variacion año corrido'!A1" display="IPAAC Variacion año corrido" xr:uid="{216716CB-D572-4471-9FD0-55A33760800C}"/>
    <hyperlink ref="E24" location="'IPAAC Variacion Anual'!A1" display="IPAAC Variacion doce meses" xr:uid="{F4104440-F40E-4353-BAC8-8037DED608DE}"/>
    <hyperlink ref="D14" location="'Abastecimiento Bogotá'!Área_de_impresión" display="Abastecimiento Bogotá" xr:uid="{7959BC58-DE5D-4C6A-8AD5-124C41D054D4}"/>
    <hyperlink ref="D13" location="'Abastecimiento ciudades'!A1" display="Abastecimiento por ciudades" xr:uid="{9C87D140-2CB4-4BC6-A6B8-0940EA2BAF04}"/>
    <hyperlink ref="D13:F13" location="'Abastecimiento ciudades'!Área_de_impresión" display="Abastecimiento por ciudades" xr:uid="{CB52B3E8-0DEA-4319-BCAF-4DC73D6BC14C}"/>
    <hyperlink ref="D15" location="'Abastecimiento ciudades frutas'!Área_de_impresión" display="Abastecimiento ciudades frutas" xr:uid="{C8BB50E6-DC05-40EB-92D1-1842005B01B5}"/>
    <hyperlink ref="D16" location="'Abastecimiento verduras '!Área_de_impresión" display="Abastecimiento verduras" xr:uid="{68445F59-90AD-4E95-972E-665866B4DF83}"/>
    <hyperlink ref="D17" location="'Abastecimiento tuberculos '!Área_de_impresión" display="Abastecimiento tubérculos" xr:uid="{941D025C-5271-4384-88B5-E1588A040BB5}"/>
    <hyperlink ref="J13" location="'Abastecimiento ciudades otros'!Área_de_impresión" display="Abastecimiento ciudades otros" xr:uid="{D6AED2FA-74CB-4FFD-8AF8-C8ED811E8CE9}"/>
    <hyperlink ref="J14" location="'Abastecimiento Bovinos unidades'!A1" display="Abastecimiento bovino unidades" xr:uid="{B65E521E-4AAC-48F6-8009-E89423A1AB20}"/>
    <hyperlink ref="J15" location="'Abastecimiento Bufalos unidades'!A1" display="Abastecimiento bufalos unidades" xr:uid="{E4EA6E8E-D91A-42C7-9F70-2285D386D620}"/>
    <hyperlink ref="J16" location="'Abastecimiento Porcinos unidade'!A1" display="Abastecimiento porcino unidades" xr:uid="{9E7525A9-EBF6-49D0-B482-0AA1A643E28D}"/>
    <hyperlink ref="J17" location="'Sacrificio Ganado Bog-Cundi'!A1" display="Sacrificio Ganado Bog-Cundi" xr:uid="{63FB1013-8C43-4726-BD70-2099DB819D81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&amp;C&amp;"-,Negrita"&amp;K03-021Índice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BM185"/>
  <sheetViews>
    <sheetView showGridLines="0" zoomScaleNormal="100" workbookViewId="0">
      <selection activeCell="C18" sqref="C18:J18"/>
    </sheetView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2" width="11.5546875" style="65" customWidth="1"/>
    <col min="13" max="13" width="11.5546875" style="46" customWidth="1"/>
    <col min="14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11.109375" style="46" bestFit="1" customWidth="1"/>
    <col min="19" max="35" width="11.5546875" style="46" customWidth="1"/>
    <col min="36" max="63" width="11.5546875" style="47" customWidth="1"/>
    <col min="64" max="65" width="11.5546875" style="47"/>
    <col min="66" max="16384" width="11.5546875" style="67"/>
  </cols>
  <sheetData>
    <row r="1" spans="1:25" ht="15.75" customHeight="1" x14ac:dyDescent="0.2">
      <c r="A1" s="100"/>
      <c r="B1" s="100" t="s">
        <v>57</v>
      </c>
      <c r="C1" s="100"/>
      <c r="D1" s="46"/>
      <c r="E1" s="100"/>
      <c r="F1" s="100"/>
      <c r="G1" s="100"/>
      <c r="H1" s="100"/>
      <c r="I1" s="100"/>
      <c r="J1" s="100"/>
      <c r="K1" s="101"/>
    </row>
    <row r="2" spans="1:25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102"/>
    </row>
    <row r="3" spans="1:2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102"/>
    </row>
    <row r="4" spans="1:25" ht="15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02"/>
    </row>
    <row r="5" spans="1:25" ht="15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102"/>
    </row>
    <row r="6" spans="1:25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102"/>
    </row>
    <row r="7" spans="1:25" ht="15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102"/>
    </row>
    <row r="8" spans="1:25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5" ht="13.1" x14ac:dyDescent="0.25">
      <c r="B9" s="20"/>
      <c r="C9" s="219" t="s">
        <v>34</v>
      </c>
      <c r="D9" s="219"/>
      <c r="E9" s="219"/>
      <c r="F9" s="219"/>
      <c r="G9" s="219"/>
      <c r="H9" s="219"/>
      <c r="I9" s="219"/>
      <c r="J9" s="219"/>
      <c r="K9" s="26"/>
    </row>
    <row r="10" spans="1:25" ht="13.1" x14ac:dyDescent="0.25">
      <c r="B10" s="20"/>
      <c r="C10" s="220" t="s">
        <v>396</v>
      </c>
      <c r="D10" s="220"/>
      <c r="E10" s="220"/>
      <c r="F10" s="220"/>
      <c r="G10" s="220"/>
      <c r="H10" s="220"/>
      <c r="I10" s="220"/>
      <c r="J10" s="220"/>
      <c r="K10" s="26"/>
    </row>
    <row r="11" spans="1:25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25">
      <c r="B12" s="27"/>
      <c r="C12" s="222" t="s">
        <v>397</v>
      </c>
      <c r="D12" s="222"/>
      <c r="E12" s="221" t="s">
        <v>398</v>
      </c>
      <c r="F12" s="221" t="s">
        <v>381</v>
      </c>
      <c r="G12" s="222" t="s">
        <v>53</v>
      </c>
      <c r="H12" s="222"/>
      <c r="I12" s="221" t="s">
        <v>398</v>
      </c>
      <c r="J12" s="221" t="s">
        <v>381</v>
      </c>
      <c r="K12" s="26"/>
    </row>
    <row r="13" spans="1:25" ht="15.75" customHeight="1" x14ac:dyDescent="0.2">
      <c r="B13" s="31"/>
      <c r="C13" s="29">
        <v>2023</v>
      </c>
      <c r="D13" s="29">
        <v>2024</v>
      </c>
      <c r="E13" s="221"/>
      <c r="F13" s="221"/>
      <c r="G13" s="29">
        <v>2023</v>
      </c>
      <c r="H13" s="29">
        <v>2024</v>
      </c>
      <c r="I13" s="221"/>
      <c r="J13" s="221"/>
      <c r="K13" s="26"/>
    </row>
    <row r="14" spans="1:25" ht="13.1" x14ac:dyDescent="0.2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97"/>
      <c r="Q14" s="87"/>
    </row>
    <row r="15" spans="1:25" ht="13.1" x14ac:dyDescent="0.25">
      <c r="A15" s="34"/>
      <c r="B15" s="86" t="s">
        <v>33</v>
      </c>
      <c r="C15" s="80">
        <v>3723333.5398299992</v>
      </c>
      <c r="D15" s="93">
        <v>4118976.295719998</v>
      </c>
      <c r="E15" s="170">
        <v>10.626035826703387</v>
      </c>
      <c r="F15" s="37">
        <v>100</v>
      </c>
      <c r="G15" s="80">
        <v>560927.53851999959</v>
      </c>
      <c r="H15" s="79">
        <v>614786.17160000012</v>
      </c>
      <c r="I15" s="81">
        <v>9.6017095580840817</v>
      </c>
      <c r="J15" s="39">
        <v>100</v>
      </c>
      <c r="K15" s="26"/>
      <c r="L15" s="103"/>
      <c r="P15" s="98"/>
      <c r="Q15" s="86"/>
      <c r="R15" s="88"/>
      <c r="S15" s="87"/>
      <c r="T15" s="88"/>
      <c r="U15" s="114"/>
      <c r="V15" s="88"/>
      <c r="W15" s="87"/>
      <c r="X15" s="88"/>
      <c r="Y15" s="114"/>
    </row>
    <row r="16" spans="1:25" ht="13.1" x14ac:dyDescent="0.25">
      <c r="A16" s="123"/>
      <c r="B16" s="20" t="s">
        <v>150</v>
      </c>
      <c r="C16" s="41">
        <v>56617.367000000035</v>
      </c>
      <c r="D16" s="82">
        <v>66244.781840000054</v>
      </c>
      <c r="E16" s="83">
        <v>17.004349283851397</v>
      </c>
      <c r="F16" s="42">
        <v>1.6082826674393487</v>
      </c>
      <c r="G16" s="41">
        <v>9687.8893400000052</v>
      </c>
      <c r="H16" s="82">
        <v>9822.8439200000012</v>
      </c>
      <c r="I16" s="84">
        <v>1.3930235499572348</v>
      </c>
      <c r="J16" s="42">
        <v>1.5977659182599611</v>
      </c>
      <c r="K16" s="26"/>
      <c r="M16" s="104"/>
      <c r="N16" s="47" t="s">
        <v>62</v>
      </c>
      <c r="O16" s="47" t="s">
        <v>365</v>
      </c>
      <c r="P16" s="98"/>
      <c r="Q16" s="20"/>
      <c r="R16" s="112"/>
      <c r="S16" s="113"/>
      <c r="T16" s="112"/>
      <c r="U16" s="114"/>
      <c r="V16" s="112"/>
      <c r="W16" s="113"/>
      <c r="X16" s="112"/>
      <c r="Y16" s="114"/>
    </row>
    <row r="17" spans="1:35" x14ac:dyDescent="0.2">
      <c r="A17" s="122"/>
      <c r="B17" s="20" t="s">
        <v>151</v>
      </c>
      <c r="C17" s="41">
        <v>276695.83167999994</v>
      </c>
      <c r="D17" s="82">
        <v>326808.46605999995</v>
      </c>
      <c r="E17" s="83">
        <v>18.111091184761861</v>
      </c>
      <c r="F17" s="42">
        <v>7.9342157516076153</v>
      </c>
      <c r="G17" s="41">
        <v>41278.701000000008</v>
      </c>
      <c r="H17" s="82">
        <v>49803.529500000004</v>
      </c>
      <c r="I17" s="84">
        <v>20.651881705289114</v>
      </c>
      <c r="J17" s="42">
        <v>8.1009514853570579</v>
      </c>
      <c r="K17" s="26"/>
      <c r="M17" s="104"/>
      <c r="N17" s="47" t="s">
        <v>67</v>
      </c>
      <c r="O17" s="201">
        <v>0.68572847892689226</v>
      </c>
      <c r="P17" s="98"/>
      <c r="Q17" s="20"/>
      <c r="R17" s="112"/>
      <c r="S17" s="113"/>
      <c r="T17" s="112"/>
      <c r="U17" s="114"/>
      <c r="V17" s="112"/>
      <c r="W17" s="113"/>
      <c r="X17" s="112"/>
      <c r="Y17" s="114"/>
    </row>
    <row r="18" spans="1:35" ht="13.1" x14ac:dyDescent="0.25">
      <c r="A18" s="122"/>
      <c r="B18" s="35" t="s">
        <v>152</v>
      </c>
      <c r="C18" s="93">
        <v>1357085.4461599998</v>
      </c>
      <c r="D18" s="93">
        <v>1411526.5657799989</v>
      </c>
      <c r="E18" s="94">
        <v>4.011620622271451</v>
      </c>
      <c r="F18" s="95">
        <v>34.268868389621645</v>
      </c>
      <c r="G18" s="93">
        <v>193540.68859999947</v>
      </c>
      <c r="H18" s="93">
        <v>209203.44100000002</v>
      </c>
      <c r="I18" s="76">
        <v>8.092743966810815</v>
      </c>
      <c r="J18" s="95">
        <v>34.028651043913619</v>
      </c>
      <c r="K18" s="26"/>
      <c r="M18" s="104"/>
      <c r="N18" s="47" t="s">
        <v>156</v>
      </c>
      <c r="O18" s="201">
        <v>0.74573965215380489</v>
      </c>
      <c r="P18" s="99"/>
      <c r="Q18" s="20"/>
      <c r="R18" s="112"/>
      <c r="S18" s="113"/>
      <c r="T18" s="112"/>
      <c r="U18" s="114"/>
      <c r="V18" s="112"/>
      <c r="W18" s="113"/>
      <c r="X18" s="112"/>
      <c r="Y18" s="114"/>
    </row>
    <row r="19" spans="1:35" x14ac:dyDescent="0.2">
      <c r="A19" s="122"/>
      <c r="B19" s="20" t="s">
        <v>153</v>
      </c>
      <c r="C19" s="41">
        <v>292390.08419999987</v>
      </c>
      <c r="D19" s="82">
        <v>298470.87525999983</v>
      </c>
      <c r="E19" s="83">
        <v>2.0796844313778422</v>
      </c>
      <c r="F19" s="42">
        <v>7.2462392068179424</v>
      </c>
      <c r="G19" s="41">
        <v>45767.734999999957</v>
      </c>
      <c r="H19" s="82">
        <v>48298.839200000002</v>
      </c>
      <c r="I19" s="84">
        <v>5.530324364970312</v>
      </c>
      <c r="J19" s="42">
        <v>7.8562012991119783</v>
      </c>
      <c r="K19" s="26"/>
      <c r="M19" s="104"/>
      <c r="N19" s="47" t="s">
        <v>158</v>
      </c>
      <c r="O19" s="201">
        <v>0.7593100142989031</v>
      </c>
      <c r="P19" s="99"/>
      <c r="Q19" s="20"/>
      <c r="R19" s="112"/>
      <c r="S19" s="113"/>
      <c r="T19" s="112"/>
      <c r="U19" s="114"/>
      <c r="V19" s="112"/>
      <c r="W19" s="113"/>
      <c r="X19" s="112"/>
      <c r="Y19" s="114"/>
    </row>
    <row r="20" spans="1:35" x14ac:dyDescent="0.2">
      <c r="A20" s="122"/>
      <c r="B20" s="20" t="s">
        <v>154</v>
      </c>
      <c r="C20" s="41">
        <v>269280.12679999985</v>
      </c>
      <c r="D20" s="82">
        <v>275571.90620000003</v>
      </c>
      <c r="E20" s="83">
        <v>2.3365182847946357</v>
      </c>
      <c r="F20" s="42">
        <v>6.6903008518486757</v>
      </c>
      <c r="G20" s="41">
        <v>40888.396500000003</v>
      </c>
      <c r="H20" s="82">
        <v>41584.183700000009</v>
      </c>
      <c r="I20" s="84">
        <v>1.7016739700222985</v>
      </c>
      <c r="J20" s="42">
        <v>6.7640076535514586</v>
      </c>
      <c r="K20" s="26"/>
      <c r="M20" s="104"/>
      <c r="N20" s="47" t="s">
        <v>69</v>
      </c>
      <c r="O20" s="201">
        <v>1.010502246474434</v>
      </c>
      <c r="Q20" s="20"/>
      <c r="R20" s="112"/>
      <c r="S20" s="113"/>
      <c r="T20" s="112"/>
      <c r="U20" s="114"/>
      <c r="V20" s="112"/>
      <c r="W20" s="113"/>
      <c r="X20" s="112"/>
      <c r="Y20" s="114"/>
    </row>
    <row r="21" spans="1:35" x14ac:dyDescent="0.2">
      <c r="A21" s="122"/>
      <c r="B21" s="20" t="s">
        <v>63</v>
      </c>
      <c r="C21" s="41">
        <v>147845.5720999999</v>
      </c>
      <c r="D21" s="82">
        <v>175587.48790000007</v>
      </c>
      <c r="E21" s="83">
        <v>18.764116778036509</v>
      </c>
      <c r="F21" s="42">
        <v>4.2628914393717663</v>
      </c>
      <c r="G21" s="41">
        <v>22386.773499999974</v>
      </c>
      <c r="H21" s="82">
        <v>25947.600000000002</v>
      </c>
      <c r="I21" s="84">
        <v>15.905938834821526</v>
      </c>
      <c r="J21" s="42">
        <v>4.2205894014288852</v>
      </c>
      <c r="K21" s="26"/>
      <c r="M21" s="104"/>
      <c r="N21" s="47" t="s">
        <v>161</v>
      </c>
      <c r="O21" s="201">
        <v>1.0483855914604545</v>
      </c>
      <c r="P21" s="87"/>
      <c r="Q21" s="20"/>
      <c r="R21" s="112"/>
      <c r="S21" s="113"/>
      <c r="T21" s="112"/>
      <c r="U21" s="114"/>
      <c r="V21" s="112"/>
      <c r="W21" s="113"/>
      <c r="X21" s="112"/>
      <c r="Y21" s="114"/>
    </row>
    <row r="22" spans="1:35" s="47" customFormat="1" x14ac:dyDescent="0.2">
      <c r="A22" s="122"/>
      <c r="B22" s="20" t="s">
        <v>155</v>
      </c>
      <c r="C22" s="41">
        <v>176950.90689999989</v>
      </c>
      <c r="D22" s="82">
        <v>175217.05831999989</v>
      </c>
      <c r="E22" s="83">
        <v>-0.97984724146105862</v>
      </c>
      <c r="F22" s="42">
        <v>4.2538981955799748</v>
      </c>
      <c r="G22" s="41">
        <v>26281.130979999965</v>
      </c>
      <c r="H22" s="82">
        <v>25692.707400000003</v>
      </c>
      <c r="I22" s="84">
        <v>-2.2389583631227907</v>
      </c>
      <c r="J22" s="42">
        <v>4.1791290349185859</v>
      </c>
      <c r="K22" s="26"/>
      <c r="L22" s="65"/>
      <c r="M22" s="104"/>
      <c r="N22" s="47" t="s">
        <v>71</v>
      </c>
      <c r="O22" s="201">
        <v>1.0003440428344925</v>
      </c>
      <c r="P22" s="46"/>
      <c r="Q22" s="20"/>
      <c r="R22" s="112"/>
      <c r="S22" s="113"/>
      <c r="T22" s="112"/>
      <c r="U22" s="114"/>
      <c r="V22" s="112"/>
      <c r="W22" s="113"/>
      <c r="X22" s="112"/>
      <c r="Y22" s="114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x14ac:dyDescent="0.2">
      <c r="A23" s="122"/>
      <c r="B23" s="20" t="s">
        <v>156</v>
      </c>
      <c r="C23" s="41">
        <v>27485.172499999993</v>
      </c>
      <c r="D23" s="82">
        <v>30716.839499999991</v>
      </c>
      <c r="E23" s="83">
        <v>11.757855985804696</v>
      </c>
      <c r="F23" s="42">
        <v>0.74573965215380489</v>
      </c>
      <c r="G23" s="41">
        <v>4282.5990000000002</v>
      </c>
      <c r="H23" s="82">
        <v>4424.1167000000005</v>
      </c>
      <c r="I23" s="84">
        <v>3.3044816944103275</v>
      </c>
      <c r="J23" s="42">
        <v>0.7196187722450067</v>
      </c>
      <c r="K23" s="26"/>
      <c r="L23" s="65"/>
      <c r="M23" s="104"/>
      <c r="N23" s="47" t="s">
        <v>70</v>
      </c>
      <c r="O23" s="201">
        <v>1.1412716370532745</v>
      </c>
      <c r="P23" s="46"/>
      <c r="Q23" s="20"/>
      <c r="R23" s="112"/>
      <c r="S23" s="113"/>
      <c r="T23" s="112"/>
      <c r="U23" s="114"/>
      <c r="V23" s="112"/>
      <c r="W23" s="113"/>
      <c r="X23" s="112"/>
      <c r="Y23" s="114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x14ac:dyDescent="0.2">
      <c r="A24" s="122"/>
      <c r="B24" s="20" t="s">
        <v>71</v>
      </c>
      <c r="C24" s="41">
        <v>43188.566499999826</v>
      </c>
      <c r="D24" s="82">
        <v>41203.933999999848</v>
      </c>
      <c r="E24" s="83">
        <v>-4.5952729178913216</v>
      </c>
      <c r="F24" s="42">
        <v>1.0003440428344925</v>
      </c>
      <c r="G24" s="41">
        <v>3899.1259999999679</v>
      </c>
      <c r="H24" s="82">
        <v>4559.3019999999997</v>
      </c>
      <c r="I24" s="84">
        <v>16.9313841101836</v>
      </c>
      <c r="J24" s="42">
        <v>0.741607767158177</v>
      </c>
      <c r="K24" s="26"/>
      <c r="L24" s="65"/>
      <c r="M24" s="104"/>
      <c r="N24" s="47" t="s">
        <v>66</v>
      </c>
      <c r="O24" s="201">
        <v>1.3313239131038623</v>
      </c>
      <c r="P24" s="46"/>
      <c r="Q24" s="20"/>
      <c r="R24" s="112"/>
      <c r="S24" s="113"/>
      <c r="T24" s="112"/>
      <c r="U24" s="114"/>
      <c r="V24" s="112"/>
      <c r="W24" s="113"/>
      <c r="X24" s="112"/>
      <c r="Y24" s="114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x14ac:dyDescent="0.2">
      <c r="A25" s="122"/>
      <c r="B25" s="20" t="s">
        <v>66</v>
      </c>
      <c r="C25" s="41">
        <v>44991.184059999992</v>
      </c>
      <c r="D25" s="82">
        <v>54836.916399999995</v>
      </c>
      <c r="E25" s="83">
        <v>21.883692429320803</v>
      </c>
      <c r="F25" s="42">
        <v>1.3313239131038623</v>
      </c>
      <c r="G25" s="41">
        <v>6363.2711999999901</v>
      </c>
      <c r="H25" s="82">
        <v>8092.393</v>
      </c>
      <c r="I25" s="84">
        <v>27.173473291536169</v>
      </c>
      <c r="J25" s="42">
        <v>1.3162939203624726</v>
      </c>
      <c r="K25" s="26"/>
      <c r="L25" s="65"/>
      <c r="M25" s="104"/>
      <c r="N25" s="47" t="s">
        <v>159</v>
      </c>
      <c r="O25" s="201">
        <v>1.476794162743952</v>
      </c>
      <c r="P25" s="46"/>
      <c r="Q25" s="20"/>
      <c r="R25" s="112"/>
      <c r="S25" s="113"/>
      <c r="T25" s="112"/>
      <c r="U25" s="114"/>
      <c r="V25" s="112"/>
      <c r="W25" s="113"/>
      <c r="X25" s="112"/>
      <c r="Y25" s="114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x14ac:dyDescent="0.2">
      <c r="A26" s="122"/>
      <c r="B26" s="20" t="s">
        <v>157</v>
      </c>
      <c r="C26" s="41">
        <v>526783.94640000071</v>
      </c>
      <c r="D26" s="82">
        <v>680681.88636000012</v>
      </c>
      <c r="E26" s="83">
        <v>29.214622239672565</v>
      </c>
      <c r="F26" s="42">
        <v>16.525511134096408</v>
      </c>
      <c r="G26" s="41">
        <v>91256.077440000183</v>
      </c>
      <c r="H26" s="82">
        <v>101207.89498000001</v>
      </c>
      <c r="I26" s="84">
        <v>10.90537509301015</v>
      </c>
      <c r="J26" s="42">
        <v>16.46229203832014</v>
      </c>
      <c r="K26" s="26"/>
      <c r="L26" s="65"/>
      <c r="M26" s="104"/>
      <c r="N26" s="47" t="s">
        <v>64</v>
      </c>
      <c r="O26" s="201">
        <v>1.3726628400059011</v>
      </c>
      <c r="P26" s="46"/>
      <c r="Q26" s="20"/>
      <c r="R26" s="112"/>
      <c r="S26" s="113"/>
      <c r="T26" s="112"/>
      <c r="U26" s="114"/>
      <c r="V26" s="112"/>
      <c r="W26" s="113"/>
      <c r="X26" s="112"/>
      <c r="Y26" s="114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x14ac:dyDescent="0.2">
      <c r="A27" s="122"/>
      <c r="B27" s="20" t="s">
        <v>158</v>
      </c>
      <c r="C27" s="41">
        <v>25238.945699999964</v>
      </c>
      <c r="D27" s="82">
        <v>31275.799499999946</v>
      </c>
      <c r="E27" s="83">
        <v>23.918803391220848</v>
      </c>
      <c r="F27" s="42">
        <v>0.7593100142989031</v>
      </c>
      <c r="G27" s="41">
        <v>3547.015999999996</v>
      </c>
      <c r="H27" s="82">
        <v>4544.0045000000009</v>
      </c>
      <c r="I27" s="84">
        <v>28.10780949395226</v>
      </c>
      <c r="J27" s="42">
        <v>0.73911950364369583</v>
      </c>
      <c r="K27" s="26"/>
      <c r="L27" s="65"/>
      <c r="M27" s="104"/>
      <c r="N27" s="47" t="s">
        <v>150</v>
      </c>
      <c r="O27" s="201">
        <v>1.6082826674393487</v>
      </c>
      <c r="P27" s="46"/>
      <c r="Q27" s="20"/>
      <c r="R27" s="112"/>
      <c r="S27" s="113"/>
      <c r="T27" s="112"/>
      <c r="U27" s="114"/>
      <c r="V27" s="112"/>
      <c r="W27" s="113"/>
      <c r="X27" s="112"/>
      <c r="Y27" s="114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x14ac:dyDescent="0.2">
      <c r="A28" s="122"/>
      <c r="B28" s="20" t="s">
        <v>159</v>
      </c>
      <c r="C28" s="41">
        <v>59195.591710000001</v>
      </c>
      <c r="D28" s="82">
        <v>60828.801499999994</v>
      </c>
      <c r="E28" s="83">
        <v>2.7590057685395095</v>
      </c>
      <c r="F28" s="42">
        <v>1.476794162743952</v>
      </c>
      <c r="G28" s="41">
        <v>8946.0020599999989</v>
      </c>
      <c r="H28" s="82">
        <v>9591.7250000000004</v>
      </c>
      <c r="I28" s="84">
        <v>7.2180057155050861</v>
      </c>
      <c r="J28" s="42">
        <v>1.5601725352795814</v>
      </c>
      <c r="K28" s="26"/>
      <c r="L28" s="65"/>
      <c r="M28" s="104"/>
      <c r="N28" s="47" t="s">
        <v>68</v>
      </c>
      <c r="O28" s="201">
        <v>1.9794462542724565</v>
      </c>
      <c r="P28" s="46"/>
      <c r="Q28" s="20"/>
      <c r="R28" s="112"/>
      <c r="S28" s="113"/>
      <c r="T28" s="112"/>
      <c r="U28" s="114"/>
      <c r="V28" s="112"/>
      <c r="W28" s="113"/>
      <c r="X28" s="112"/>
      <c r="Y28" s="114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x14ac:dyDescent="0.2">
      <c r="A29" s="122"/>
      <c r="B29" s="20" t="s">
        <v>70</v>
      </c>
      <c r="C29" s="41">
        <v>55889.048099999942</v>
      </c>
      <c r="D29" s="82">
        <v>47008.708199999943</v>
      </c>
      <c r="E29" s="83">
        <v>-15.889230899246627</v>
      </c>
      <c r="F29" s="42">
        <v>1.1412716370532745</v>
      </c>
      <c r="G29" s="41">
        <v>7328.9331999999977</v>
      </c>
      <c r="H29" s="82">
        <v>6878.3914999999997</v>
      </c>
      <c r="I29" s="84">
        <v>-6.1474390297348975</v>
      </c>
      <c r="J29" s="42">
        <v>1.1188266453844873</v>
      </c>
      <c r="K29" s="26"/>
      <c r="L29" s="65"/>
      <c r="M29" s="104"/>
      <c r="N29" s="47" t="s">
        <v>160</v>
      </c>
      <c r="O29" s="201">
        <v>2.2391875014147864</v>
      </c>
      <c r="P29" s="46"/>
      <c r="Q29" s="20"/>
      <c r="R29" s="112"/>
      <c r="S29" s="113"/>
      <c r="T29" s="112"/>
      <c r="U29" s="114"/>
      <c r="V29" s="112"/>
      <c r="W29" s="113"/>
      <c r="X29" s="112"/>
      <c r="Y29" s="114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x14ac:dyDescent="0.2">
      <c r="A30" s="122"/>
      <c r="B30" s="20" t="s">
        <v>160</v>
      </c>
      <c r="C30" s="41">
        <v>70944.141200000027</v>
      </c>
      <c r="D30" s="82">
        <v>92231.602399999945</v>
      </c>
      <c r="E30" s="83">
        <v>30.005946706702701</v>
      </c>
      <c r="F30" s="42">
        <v>2.2391875014147864</v>
      </c>
      <c r="G30" s="41">
        <v>12101.951000000005</v>
      </c>
      <c r="H30" s="82">
        <v>13921.596199999998</v>
      </c>
      <c r="I30" s="84">
        <v>15.035965688507517</v>
      </c>
      <c r="J30" s="42">
        <v>2.2644615059848547</v>
      </c>
      <c r="K30" s="26"/>
      <c r="L30" s="65"/>
      <c r="M30" s="104"/>
      <c r="N30" s="47" t="s">
        <v>65</v>
      </c>
      <c r="O30" s="201">
        <v>2.4190960288734211</v>
      </c>
      <c r="P30" s="46"/>
      <c r="Q30" s="20"/>
      <c r="R30" s="112"/>
      <c r="S30" s="113"/>
      <c r="T30" s="112"/>
      <c r="U30" s="114"/>
      <c r="V30" s="112"/>
      <c r="W30" s="113"/>
      <c r="X30" s="112"/>
      <c r="Y30" s="114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x14ac:dyDescent="0.2">
      <c r="A31" s="122"/>
      <c r="B31" s="20" t="s">
        <v>161</v>
      </c>
      <c r="C31" s="41">
        <v>46179.981800000001</v>
      </c>
      <c r="D31" s="82">
        <v>43182.754000000023</v>
      </c>
      <c r="E31" s="83">
        <v>-6.4903182789906992</v>
      </c>
      <c r="F31" s="42">
        <v>1.0483855914604545</v>
      </c>
      <c r="G31" s="41">
        <v>6087.8192000000026</v>
      </c>
      <c r="H31" s="82">
        <v>6534.7610000000004</v>
      </c>
      <c r="I31" s="84">
        <v>7.3415747957823214</v>
      </c>
      <c r="J31" s="42">
        <v>1.0629323335287588</v>
      </c>
      <c r="K31" s="26"/>
      <c r="L31" s="65"/>
      <c r="M31" s="104"/>
      <c r="N31" s="47" t="s">
        <v>155</v>
      </c>
      <c r="O31" s="201">
        <v>4.2538981955799748</v>
      </c>
      <c r="P31" s="46"/>
      <c r="Q31" s="20"/>
      <c r="R31" s="112"/>
      <c r="S31" s="113"/>
      <c r="T31" s="112"/>
      <c r="U31" s="114"/>
      <c r="V31" s="112"/>
      <c r="W31" s="113"/>
      <c r="X31" s="112"/>
      <c r="Y31" s="114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x14ac:dyDescent="0.2">
      <c r="A32" s="122"/>
      <c r="B32" s="20" t="s">
        <v>67</v>
      </c>
      <c r="C32" s="41">
        <v>29106.146499999988</v>
      </c>
      <c r="D32" s="82">
        <v>28244.993499999993</v>
      </c>
      <c r="E32" s="83">
        <v>-2.9586637310438704</v>
      </c>
      <c r="F32" s="42">
        <v>0.68572847892689226</v>
      </c>
      <c r="G32" s="41">
        <v>4121.8269999999993</v>
      </c>
      <c r="H32" s="82">
        <v>4400.4324999999999</v>
      </c>
      <c r="I32" s="84">
        <v>6.7592720412574607</v>
      </c>
      <c r="J32" s="42">
        <v>0.7157663433690673</v>
      </c>
      <c r="K32" s="26"/>
      <c r="L32" s="65"/>
      <c r="M32" s="104"/>
      <c r="N32" s="47" t="s">
        <v>63</v>
      </c>
      <c r="O32" s="201">
        <v>4.2628914393717663</v>
      </c>
      <c r="P32" s="46"/>
      <c r="Q32" s="20"/>
      <c r="R32" s="112"/>
      <c r="S32" s="113"/>
      <c r="T32" s="112"/>
      <c r="U32" s="114"/>
      <c r="V32" s="112"/>
      <c r="W32" s="113"/>
      <c r="X32" s="112"/>
      <c r="Y32" s="114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x14ac:dyDescent="0.2">
      <c r="A33" s="122"/>
      <c r="B33" s="20" t="s">
        <v>68</v>
      </c>
      <c r="C33" s="41">
        <v>54247.338199999933</v>
      </c>
      <c r="D33" s="82">
        <v>81532.92199999989</v>
      </c>
      <c r="E33" s="83">
        <v>50.29847492130034</v>
      </c>
      <c r="F33" s="42">
        <v>1.9794462542724565</v>
      </c>
      <c r="G33" s="41">
        <v>9953.1571999999851</v>
      </c>
      <c r="H33" s="82">
        <v>12867.626499999997</v>
      </c>
      <c r="I33" s="84">
        <v>29.281857419071173</v>
      </c>
      <c r="J33" s="42">
        <v>2.0930247123990444</v>
      </c>
      <c r="K33" s="26"/>
      <c r="L33" s="65"/>
      <c r="M33" s="104"/>
      <c r="N33" s="47" t="s">
        <v>154</v>
      </c>
      <c r="O33" s="201">
        <v>6.6903008518486757</v>
      </c>
      <c r="P33" s="46"/>
      <c r="Q33" s="20"/>
      <c r="R33" s="112"/>
      <c r="S33" s="113"/>
      <c r="T33" s="112"/>
      <c r="U33" s="114"/>
      <c r="V33" s="112"/>
      <c r="W33" s="113"/>
      <c r="X33" s="112"/>
      <c r="Y33" s="114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x14ac:dyDescent="0.2">
      <c r="A34" s="122"/>
      <c r="B34" s="20" t="s">
        <v>65</v>
      </c>
      <c r="C34" s="41">
        <v>72412.714000000007</v>
      </c>
      <c r="D34" s="82">
        <v>99641.992000000013</v>
      </c>
      <c r="E34" s="83">
        <v>37.602896640498813</v>
      </c>
      <c r="F34" s="42">
        <v>2.4190960288734211</v>
      </c>
      <c r="G34" s="41">
        <v>10783.244000000002</v>
      </c>
      <c r="H34" s="82">
        <v>13551.519000000002</v>
      </c>
      <c r="I34" s="84">
        <v>25.67200556715585</v>
      </c>
      <c r="J34" s="42">
        <v>2.2042654220298665</v>
      </c>
      <c r="K34" s="26"/>
      <c r="L34" s="65"/>
      <c r="M34" s="104"/>
      <c r="N34" s="47" t="s">
        <v>153</v>
      </c>
      <c r="O34" s="201">
        <v>7.2462392068179424</v>
      </c>
      <c r="P34" s="46"/>
      <c r="Q34" s="20"/>
      <c r="R34" s="112"/>
      <c r="S34" s="113"/>
      <c r="T34" s="112"/>
      <c r="U34" s="114"/>
      <c r="V34" s="112"/>
      <c r="W34" s="113"/>
      <c r="X34" s="112"/>
      <c r="Y34" s="114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x14ac:dyDescent="0.2">
      <c r="A35" s="122"/>
      <c r="B35" s="20" t="s">
        <v>69</v>
      </c>
      <c r="C35" s="41">
        <v>34195.980999999992</v>
      </c>
      <c r="D35" s="82">
        <v>41622.348000000005</v>
      </c>
      <c r="E35" s="83">
        <v>21.717075465681219</v>
      </c>
      <c r="F35" s="42">
        <v>1.010502246474434</v>
      </c>
      <c r="G35" s="41">
        <v>4363.344000000001</v>
      </c>
      <c r="H35" s="82">
        <v>6410.25</v>
      </c>
      <c r="I35" s="84">
        <v>46.911405564172782</v>
      </c>
      <c r="J35" s="42">
        <v>1.042679600830501</v>
      </c>
      <c r="K35" s="26"/>
      <c r="L35" s="65"/>
      <c r="M35" s="104"/>
      <c r="N35" s="47" t="s">
        <v>151</v>
      </c>
      <c r="O35" s="201">
        <v>7.9342157516076153</v>
      </c>
      <c r="P35" s="46"/>
      <c r="Q35" s="20"/>
      <c r="R35" s="112"/>
      <c r="S35" s="113"/>
      <c r="T35" s="112"/>
      <c r="U35" s="114"/>
      <c r="V35" s="112"/>
      <c r="W35" s="113"/>
      <c r="X35" s="112"/>
      <c r="Y35" s="114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x14ac:dyDescent="0.2">
      <c r="A36" s="122"/>
      <c r="B36" s="20" t="s">
        <v>64</v>
      </c>
      <c r="C36" s="41">
        <v>56609.447319999985</v>
      </c>
      <c r="D36" s="82">
        <v>56539.656999999992</v>
      </c>
      <c r="E36" s="83">
        <v>-0.12328387451918843</v>
      </c>
      <c r="F36" s="42">
        <v>1.3726628400059011</v>
      </c>
      <c r="G36" s="41">
        <v>8061.8562999999976</v>
      </c>
      <c r="H36" s="82">
        <v>7449.014000000001</v>
      </c>
      <c r="I36" s="84">
        <v>-7.6017517206303609</v>
      </c>
      <c r="J36" s="42">
        <v>1.2116430629227899</v>
      </c>
      <c r="K36" s="26"/>
      <c r="L36" s="65"/>
      <c r="M36" s="104"/>
      <c r="N36" s="47" t="s">
        <v>157</v>
      </c>
      <c r="O36" s="201">
        <v>16.525511134096408</v>
      </c>
      <c r="P36" s="46"/>
      <c r="Q36" s="20"/>
      <c r="R36" s="112"/>
      <c r="S36" s="113"/>
      <c r="T36" s="112"/>
      <c r="U36" s="114"/>
      <c r="V36" s="112"/>
      <c r="W36" s="113"/>
      <c r="X36" s="112"/>
      <c r="Y36" s="114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x14ac:dyDescent="0.2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46"/>
      <c r="N37" s="47" t="s">
        <v>152</v>
      </c>
      <c r="O37" s="201">
        <v>34.268868389621645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x14ac:dyDescent="0.2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x14ac:dyDescent="0.2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46"/>
      <c r="O39" s="201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3.1" x14ac:dyDescent="0.2">
      <c r="A40" s="20"/>
      <c r="B40" s="46"/>
      <c r="C40" s="218" t="s">
        <v>34</v>
      </c>
      <c r="D40" s="218"/>
      <c r="E40" s="218"/>
      <c r="F40" s="218"/>
      <c r="G40" s="218"/>
      <c r="H40" s="218"/>
      <c r="I40" s="218"/>
      <c r="J40" s="218"/>
      <c r="K40" s="26"/>
      <c r="L40" s="65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ht="13.1" x14ac:dyDescent="0.2">
      <c r="A41" s="20"/>
      <c r="B41" s="46"/>
      <c r="C41" s="218" t="s">
        <v>399</v>
      </c>
      <c r="D41" s="218"/>
      <c r="E41" s="218"/>
      <c r="F41" s="218"/>
      <c r="G41" s="218"/>
      <c r="H41" s="218"/>
      <c r="I41" s="218"/>
      <c r="J41" s="218"/>
      <c r="K41" s="26"/>
      <c r="L41" s="65"/>
      <c r="M41" s="46"/>
      <c r="O41" s="201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3.1" x14ac:dyDescent="0.25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3.1" x14ac:dyDescent="0.25">
      <c r="A43" s="20"/>
      <c r="B43" s="46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3.1" x14ac:dyDescent="0.25">
      <c r="A44" s="20"/>
      <c r="B44" s="46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3.1" x14ac:dyDescent="0.25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3.1" x14ac:dyDescent="0.25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">
      <c r="A65" s="51"/>
      <c r="B65" s="92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theme="3"/>
  </sheetPr>
  <dimension ref="A1:BO191"/>
  <sheetViews>
    <sheetView showGridLines="0" zoomScaleNormal="100" zoomScaleSheetLayoutView="80" workbookViewId="0">
      <selection sqref="A1:M62"/>
    </sheetView>
  </sheetViews>
  <sheetFormatPr baseColWidth="10" defaultColWidth="11.5546875" defaultRowHeight="12.45" x14ac:dyDescent="0.2"/>
  <cols>
    <col min="1" max="1" width="2.6640625" style="196" customWidth="1"/>
    <col min="2" max="2" width="26.5546875" style="21" customWidth="1"/>
    <col min="3" max="3" width="11.109375" style="21" customWidth="1"/>
    <col min="4" max="4" width="11.88671875" style="21" customWidth="1"/>
    <col min="5" max="9" width="11" style="21" bestFit="1" customWidth="1"/>
    <col min="10" max="10" width="10.33203125" style="21" customWidth="1"/>
    <col min="11" max="11" width="14" style="21" customWidth="1"/>
    <col min="12" max="12" width="10.88671875" style="21" customWidth="1"/>
    <col min="13" max="13" width="1.6640625" style="21" customWidth="1"/>
    <col min="14" max="16" width="11.5546875" style="65" customWidth="1"/>
    <col min="17" max="17" width="5.6640625" style="47" bestFit="1" customWidth="1"/>
    <col min="18" max="18" width="12.33203125" style="47" bestFit="1" customWidth="1"/>
    <col min="19" max="19" width="12" style="47" bestFit="1" customWidth="1"/>
    <col min="20" max="20" width="10.5546875" style="47" bestFit="1" customWidth="1"/>
    <col min="21" max="30" width="11.5546875" style="65" customWidth="1"/>
    <col min="31" max="65" width="11.5546875" style="47" customWidth="1"/>
    <col min="66" max="67" width="11.5546875" style="47"/>
    <col min="68" max="16384" width="11.5546875" style="67"/>
  </cols>
  <sheetData>
    <row r="1" spans="1:35" ht="15.75" customHeight="1" x14ac:dyDescent="0.2">
      <c r="A1" s="20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ht="13.1" x14ac:dyDescent="0.25">
      <c r="B9" s="20"/>
      <c r="C9" s="219" t="s">
        <v>46</v>
      </c>
      <c r="D9" s="219"/>
      <c r="E9" s="219"/>
      <c r="F9" s="219"/>
      <c r="G9" s="219"/>
      <c r="H9" s="219"/>
      <c r="I9" s="219"/>
      <c r="J9" s="219"/>
      <c r="K9" s="219"/>
      <c r="L9" s="68"/>
      <c r="M9" s="26"/>
    </row>
    <row r="10" spans="1:35" ht="13.1" x14ac:dyDescent="0.25">
      <c r="B10" s="20"/>
      <c r="C10" s="220" t="s">
        <v>400</v>
      </c>
      <c r="D10" s="220"/>
      <c r="E10" s="220"/>
      <c r="F10" s="220"/>
      <c r="G10" s="220"/>
      <c r="H10" s="220"/>
      <c r="I10" s="220"/>
      <c r="J10" s="220"/>
      <c r="K10" s="220"/>
      <c r="L10" s="27"/>
      <c r="M10" s="26"/>
    </row>
    <row r="11" spans="1:35" ht="13.1" x14ac:dyDescent="0.25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25">
      <c r="B12" s="27"/>
      <c r="C12" s="184">
        <v>2023</v>
      </c>
      <c r="D12" s="186">
        <v>2024</v>
      </c>
      <c r="E12" s="186">
        <v>2024</v>
      </c>
      <c r="F12" s="185">
        <v>2024</v>
      </c>
      <c r="G12" s="186">
        <v>2024</v>
      </c>
      <c r="H12" s="186">
        <v>2024</v>
      </c>
      <c r="I12" s="186">
        <v>2024</v>
      </c>
      <c r="J12" s="224" t="s">
        <v>23</v>
      </c>
      <c r="K12" s="224" t="s">
        <v>401</v>
      </c>
      <c r="L12" s="224" t="s">
        <v>402</v>
      </c>
      <c r="M12" s="26"/>
    </row>
    <row r="13" spans="1:35" ht="18.850000000000001" customHeight="1" x14ac:dyDescent="0.2">
      <c r="B13" s="31"/>
      <c r="C13" s="168" t="s">
        <v>53</v>
      </c>
      <c r="D13" s="168" t="s">
        <v>48</v>
      </c>
      <c r="E13" s="168" t="s">
        <v>49</v>
      </c>
      <c r="F13" s="168" t="s">
        <v>50</v>
      </c>
      <c r="G13" s="168" t="s">
        <v>51</v>
      </c>
      <c r="H13" s="168" t="s">
        <v>52</v>
      </c>
      <c r="I13" s="168" t="s">
        <v>53</v>
      </c>
      <c r="J13" s="224"/>
      <c r="K13" s="224"/>
      <c r="L13" s="224"/>
      <c r="M13" s="26"/>
      <c r="S13" s="203"/>
    </row>
    <row r="14" spans="1:35" ht="13.1" x14ac:dyDescent="0.2">
      <c r="B14" s="31"/>
      <c r="C14" s="62"/>
      <c r="D14" s="108"/>
      <c r="E14" s="108"/>
      <c r="F14" s="109"/>
      <c r="G14" s="109"/>
      <c r="H14" s="108"/>
      <c r="I14" s="109"/>
      <c r="J14" s="70"/>
      <c r="K14" s="70"/>
      <c r="L14" s="70"/>
      <c r="M14" s="26"/>
      <c r="R14" s="204"/>
      <c r="S14" s="203"/>
      <c r="T14" s="205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</row>
    <row r="15" spans="1:35" ht="13.1" x14ac:dyDescent="0.25">
      <c r="A15" s="210"/>
      <c r="B15" s="35" t="s">
        <v>9</v>
      </c>
      <c r="C15" s="37">
        <v>182469.9305999995</v>
      </c>
      <c r="D15" s="37">
        <v>194554.2131999995</v>
      </c>
      <c r="E15" s="37">
        <v>181235.71350000001</v>
      </c>
      <c r="F15" s="37">
        <v>194703.18999999962</v>
      </c>
      <c r="G15" s="37">
        <v>193316.57099999979</v>
      </c>
      <c r="H15" s="37">
        <v>170498.5447</v>
      </c>
      <c r="I15" s="37">
        <v>196981.07949999999</v>
      </c>
      <c r="J15" s="76">
        <v>15.532411051717318</v>
      </c>
      <c r="K15" s="76">
        <v>100</v>
      </c>
      <c r="L15" s="76">
        <v>7.9526247707141664</v>
      </c>
      <c r="M15" s="26"/>
      <c r="N15" s="72"/>
      <c r="O15" s="73"/>
      <c r="R15" s="204"/>
      <c r="S15" s="206"/>
      <c r="T15" s="205"/>
      <c r="U15" s="66"/>
      <c r="AC15" s="75"/>
      <c r="AD15" s="75"/>
      <c r="AE15" s="75"/>
      <c r="AF15" s="75"/>
      <c r="AG15" s="75"/>
      <c r="AH15" s="75"/>
      <c r="AI15" s="75"/>
    </row>
    <row r="16" spans="1:35" ht="13.1" x14ac:dyDescent="0.25">
      <c r="A16" s="210"/>
      <c r="B16" s="50" t="s">
        <v>10</v>
      </c>
      <c r="C16" s="58">
        <v>67702.766999999905</v>
      </c>
      <c r="D16" s="58">
        <v>67466.968999999794</v>
      </c>
      <c r="E16" s="58">
        <v>64370.219000000099</v>
      </c>
      <c r="F16" s="58">
        <v>69553.852999999697</v>
      </c>
      <c r="G16" s="58">
        <v>69840.286999999997</v>
      </c>
      <c r="H16" s="58">
        <v>62420.904999999999</v>
      </c>
      <c r="I16" s="58">
        <v>69934.278000000006</v>
      </c>
      <c r="J16" s="60">
        <v>12.036629395232268</v>
      </c>
      <c r="K16" s="60">
        <v>35.503043326554625</v>
      </c>
      <c r="L16" s="60">
        <v>3.2960410613647468</v>
      </c>
      <c r="M16" s="26"/>
      <c r="N16" s="72"/>
      <c r="O16" s="73"/>
      <c r="P16" s="75"/>
      <c r="R16" s="204"/>
      <c r="S16" s="203"/>
      <c r="T16" s="205"/>
      <c r="V16" s="110"/>
      <c r="W16" s="72"/>
      <c r="X16" s="73"/>
      <c r="Y16" s="75"/>
      <c r="Z16" s="75"/>
      <c r="AC16" s="75"/>
      <c r="AD16" s="75"/>
      <c r="AE16" s="75"/>
      <c r="AF16" s="75"/>
      <c r="AG16" s="75"/>
      <c r="AH16" s="75"/>
      <c r="AI16" s="75"/>
    </row>
    <row r="17" spans="1:35" ht="13.1" x14ac:dyDescent="0.25">
      <c r="A17" s="210"/>
      <c r="B17" s="20" t="s">
        <v>8</v>
      </c>
      <c r="C17" s="58">
        <v>50647.395999999899</v>
      </c>
      <c r="D17" s="58">
        <v>56888.357999999898</v>
      </c>
      <c r="E17" s="58">
        <v>52596.061999999998</v>
      </c>
      <c r="F17" s="58">
        <v>53518.514000000003</v>
      </c>
      <c r="G17" s="58">
        <v>51377.491999999897</v>
      </c>
      <c r="H17" s="58">
        <v>44377.383999999998</v>
      </c>
      <c r="I17" s="58">
        <v>54002.722000000009</v>
      </c>
      <c r="J17" s="60">
        <v>21.689737276987771</v>
      </c>
      <c r="K17" s="60">
        <v>27.415182278966043</v>
      </c>
      <c r="L17" s="60">
        <v>6.6248736657657901</v>
      </c>
      <c r="M17" s="26"/>
      <c r="N17" s="72"/>
      <c r="O17" s="73"/>
      <c r="P17" s="75"/>
      <c r="R17" s="204"/>
      <c r="S17" s="203"/>
      <c r="T17" s="205"/>
      <c r="W17" s="72"/>
      <c r="X17" s="73"/>
      <c r="Y17" s="75"/>
      <c r="Z17" s="75"/>
      <c r="AC17" s="75"/>
      <c r="AD17" s="75"/>
      <c r="AE17" s="75"/>
      <c r="AF17" s="75"/>
      <c r="AG17" s="75"/>
      <c r="AH17" s="75"/>
      <c r="AI17" s="75"/>
    </row>
    <row r="18" spans="1:35" ht="13.1" x14ac:dyDescent="0.25">
      <c r="A18" s="210"/>
      <c r="B18" s="20" t="s">
        <v>11</v>
      </c>
      <c r="C18" s="58">
        <v>50323.001599999698</v>
      </c>
      <c r="D18" s="58">
        <v>56013.1599999998</v>
      </c>
      <c r="E18" s="58">
        <v>50227.691499999899</v>
      </c>
      <c r="F18" s="58">
        <v>56635.619999999901</v>
      </c>
      <c r="G18" s="58">
        <v>58241.775999999903</v>
      </c>
      <c r="H18" s="58">
        <v>48182.131500000003</v>
      </c>
      <c r="I18" s="58">
        <v>59044.002500000002</v>
      </c>
      <c r="J18" s="60">
        <v>22.54335925341951</v>
      </c>
      <c r="K18" s="60">
        <v>29.97445371396698</v>
      </c>
      <c r="L18" s="60">
        <v>17.330049128071792</v>
      </c>
      <c r="M18" s="26"/>
      <c r="N18" s="72"/>
      <c r="O18" s="73"/>
      <c r="P18" s="75"/>
      <c r="R18" s="204"/>
      <c r="S18" s="203"/>
      <c r="T18" s="205"/>
      <c r="W18" s="72"/>
      <c r="X18" s="73"/>
      <c r="Y18" s="75"/>
      <c r="Z18" s="75"/>
      <c r="AC18" s="75"/>
      <c r="AD18" s="75"/>
      <c r="AE18" s="75"/>
      <c r="AF18" s="75"/>
      <c r="AG18" s="75"/>
      <c r="AH18" s="75"/>
      <c r="AI18" s="75"/>
    </row>
    <row r="19" spans="1:35" ht="13.1" x14ac:dyDescent="0.25">
      <c r="A19" s="210"/>
      <c r="B19" s="20" t="s">
        <v>18</v>
      </c>
      <c r="C19" s="58">
        <v>13796.766</v>
      </c>
      <c r="D19" s="58">
        <v>14185.726199999999</v>
      </c>
      <c r="E19" s="58">
        <v>14041.741</v>
      </c>
      <c r="F19" s="58">
        <v>14995.203</v>
      </c>
      <c r="G19" s="58">
        <v>13857.016</v>
      </c>
      <c r="H19" s="58">
        <v>15518.1242</v>
      </c>
      <c r="I19" s="58">
        <v>14000.076999999999</v>
      </c>
      <c r="J19" s="60">
        <v>-9.7824142946349184</v>
      </c>
      <c r="K19" s="60">
        <v>7.1073206805123634</v>
      </c>
      <c r="L19" s="60">
        <v>1.473613454051474</v>
      </c>
      <c r="M19" s="61"/>
      <c r="N19" s="72"/>
      <c r="O19" s="73"/>
      <c r="P19" s="75"/>
      <c r="R19" s="204"/>
      <c r="S19" s="203"/>
      <c r="T19" s="205"/>
      <c r="W19" s="72"/>
      <c r="X19" s="73"/>
      <c r="Y19" s="75"/>
      <c r="Z19" s="75"/>
      <c r="AC19" s="75"/>
      <c r="AD19" s="75"/>
      <c r="AE19" s="75"/>
      <c r="AF19" s="75"/>
      <c r="AG19" s="75"/>
      <c r="AH19" s="75"/>
      <c r="AI19" s="75"/>
    </row>
    <row r="20" spans="1:35" ht="13.1" x14ac:dyDescent="0.25">
      <c r="A20" s="210"/>
      <c r="B20" s="20"/>
      <c r="C20" s="62"/>
      <c r="D20" s="62"/>
      <c r="E20" s="31"/>
      <c r="F20" s="31"/>
      <c r="G20" s="31"/>
      <c r="H20" s="31"/>
      <c r="I20" s="31"/>
      <c r="J20" s="74"/>
      <c r="K20" s="74"/>
      <c r="L20" s="74"/>
      <c r="M20" s="61"/>
      <c r="N20" s="72"/>
      <c r="O20" s="73"/>
      <c r="R20" s="204"/>
      <c r="S20" s="203"/>
      <c r="T20" s="205"/>
      <c r="V20" s="69"/>
    </row>
    <row r="21" spans="1:35" ht="13.1" x14ac:dyDescent="0.25">
      <c r="A21" s="210"/>
      <c r="B21" s="35" t="s">
        <v>12</v>
      </c>
      <c r="C21" s="37">
        <v>4379.1449999999904</v>
      </c>
      <c r="D21" s="37">
        <v>5073.55</v>
      </c>
      <c r="E21" s="37">
        <v>5168.0260000000098</v>
      </c>
      <c r="F21" s="37">
        <v>3968.2870000000003</v>
      </c>
      <c r="G21" s="37">
        <v>5379.9800000000005</v>
      </c>
      <c r="H21" s="37">
        <v>3714.107</v>
      </c>
      <c r="I21" s="37">
        <v>4713.0639999999994</v>
      </c>
      <c r="J21" s="76">
        <v>26.896290279197643</v>
      </c>
      <c r="K21" s="76">
        <v>99.999999999999986</v>
      </c>
      <c r="L21" s="60">
        <v>7.6252099439504661</v>
      </c>
      <c r="M21" s="26"/>
      <c r="N21" s="72"/>
      <c r="O21" s="73"/>
      <c r="R21" s="204"/>
      <c r="S21" s="203"/>
      <c r="T21" s="47" t="s">
        <v>377</v>
      </c>
      <c r="AC21" s="75"/>
      <c r="AD21" s="75"/>
      <c r="AE21" s="75"/>
      <c r="AF21" s="75"/>
      <c r="AG21" s="75"/>
      <c r="AH21" s="75"/>
      <c r="AI21" s="75"/>
    </row>
    <row r="22" spans="1:35" ht="13.1" x14ac:dyDescent="0.25">
      <c r="A22" s="210"/>
      <c r="B22" s="20" t="s">
        <v>10</v>
      </c>
      <c r="C22" s="58">
        <v>65.8</v>
      </c>
      <c r="D22" s="58">
        <v>7.2</v>
      </c>
      <c r="E22" s="58">
        <v>35</v>
      </c>
      <c r="F22" s="58">
        <v>29.114000000000001</v>
      </c>
      <c r="G22" s="58">
        <v>16.526</v>
      </c>
      <c r="H22" s="58">
        <v>8.85</v>
      </c>
      <c r="I22" s="58">
        <v>22.15</v>
      </c>
      <c r="J22" s="60">
        <v>150.28248587570624</v>
      </c>
      <c r="K22" s="60">
        <v>0.4699702783581976</v>
      </c>
      <c r="L22" s="60">
        <v>-66.337386018237083</v>
      </c>
      <c r="M22" s="26"/>
      <c r="N22" s="72"/>
      <c r="O22" s="73"/>
      <c r="R22" s="204"/>
      <c r="S22" s="203"/>
      <c r="V22" s="69"/>
      <c r="W22" s="72"/>
      <c r="X22" s="73"/>
      <c r="Y22" s="75"/>
      <c r="AC22" s="75"/>
      <c r="AD22" s="75"/>
      <c r="AE22" s="75"/>
      <c r="AF22" s="75"/>
      <c r="AG22" s="75"/>
      <c r="AH22" s="75"/>
      <c r="AI22" s="75"/>
    </row>
    <row r="23" spans="1:35" ht="13.1" x14ac:dyDescent="0.25">
      <c r="A23" s="210"/>
      <c r="B23" s="20" t="s">
        <v>8</v>
      </c>
      <c r="C23" s="58">
        <v>29.4</v>
      </c>
      <c r="D23" s="58">
        <v>58.65</v>
      </c>
      <c r="E23" s="58">
        <v>47.3</v>
      </c>
      <c r="F23" s="58">
        <v>64.06</v>
      </c>
      <c r="G23" s="58">
        <v>19.7</v>
      </c>
      <c r="H23" s="58">
        <v>69.7</v>
      </c>
      <c r="I23" s="58">
        <v>53.35</v>
      </c>
      <c r="J23" s="60">
        <v>-23.457675753228131</v>
      </c>
      <c r="K23" s="60">
        <v>1.1319600158198575</v>
      </c>
      <c r="L23" s="60">
        <v>81.462585034013614</v>
      </c>
      <c r="M23" s="26"/>
      <c r="N23" s="72"/>
      <c r="O23" s="73"/>
      <c r="R23" s="204" t="s">
        <v>41</v>
      </c>
      <c r="S23" s="203">
        <v>203002</v>
      </c>
      <c r="T23" s="205"/>
      <c r="V23" s="69"/>
      <c r="W23" s="72"/>
      <c r="X23" s="73"/>
      <c r="Y23" s="75"/>
      <c r="AC23" s="75"/>
      <c r="AD23" s="75"/>
      <c r="AE23" s="75"/>
      <c r="AF23" s="75"/>
      <c r="AG23" s="75"/>
      <c r="AH23" s="75"/>
      <c r="AI23" s="75"/>
    </row>
    <row r="24" spans="1:35" ht="13.1" x14ac:dyDescent="0.25">
      <c r="A24" s="210"/>
      <c r="B24" s="20" t="s">
        <v>11</v>
      </c>
      <c r="C24" s="58">
        <v>406</v>
      </c>
      <c r="D24" s="58">
        <v>724.86</v>
      </c>
      <c r="E24" s="58">
        <v>423.58199999999999</v>
      </c>
      <c r="F24" s="58">
        <v>391.40100000000001</v>
      </c>
      <c r="G24" s="58">
        <v>291.2</v>
      </c>
      <c r="H24" s="58">
        <v>455.21</v>
      </c>
      <c r="I24" s="58">
        <v>258.255</v>
      </c>
      <c r="J24" s="60">
        <v>-43.266843874255834</v>
      </c>
      <c r="K24" s="60">
        <v>5.4795563989795184</v>
      </c>
      <c r="L24" s="60">
        <v>-36.39039408866995</v>
      </c>
      <c r="M24" s="26"/>
      <c r="N24" s="72"/>
      <c r="O24" s="73"/>
      <c r="Q24" s="47">
        <v>2017</v>
      </c>
      <c r="R24" s="204" t="s">
        <v>61</v>
      </c>
      <c r="S24" s="203">
        <v>200884</v>
      </c>
      <c r="T24" s="205">
        <v>-1.0433394744879365</v>
      </c>
      <c r="V24" s="69"/>
      <c r="W24" s="72"/>
      <c r="X24" s="73"/>
      <c r="Y24" s="75"/>
      <c r="AC24" s="75"/>
      <c r="AD24" s="75"/>
      <c r="AE24" s="75"/>
      <c r="AF24" s="75"/>
      <c r="AG24" s="75"/>
      <c r="AH24" s="75"/>
      <c r="AI24" s="75"/>
    </row>
    <row r="25" spans="1:35" s="47" customFormat="1" ht="13.1" x14ac:dyDescent="0.25">
      <c r="A25" s="210"/>
      <c r="B25" s="20" t="s">
        <v>18</v>
      </c>
      <c r="C25" s="58">
        <v>3877.9449999999902</v>
      </c>
      <c r="D25" s="58">
        <v>4282.84</v>
      </c>
      <c r="E25" s="58">
        <v>4662.1440000000102</v>
      </c>
      <c r="F25" s="58">
        <v>3483.712</v>
      </c>
      <c r="G25" s="58">
        <v>5052.5540000000001</v>
      </c>
      <c r="H25" s="58">
        <v>3180.3470000000002</v>
      </c>
      <c r="I25" s="58">
        <v>4379.3089999999993</v>
      </c>
      <c r="J25" s="60">
        <v>37.699093841017941</v>
      </c>
      <c r="K25" s="60">
        <v>92.918513306842414</v>
      </c>
      <c r="L25" s="60">
        <v>12.928600070398375</v>
      </c>
      <c r="M25" s="26"/>
      <c r="N25" s="72"/>
      <c r="O25" s="73"/>
      <c r="P25" s="65"/>
      <c r="R25" s="204" t="s">
        <v>38</v>
      </c>
      <c r="S25" s="206">
        <v>199197</v>
      </c>
      <c r="T25" s="205">
        <v>-0.83978813643695105</v>
      </c>
      <c r="U25" s="65"/>
      <c r="V25" s="69"/>
      <c r="W25" s="72"/>
      <c r="X25" s="73"/>
      <c r="Y25" s="75"/>
      <c r="Z25" s="65"/>
      <c r="AA25" s="65"/>
      <c r="AB25" s="65"/>
      <c r="AC25" s="75"/>
      <c r="AD25" s="75"/>
      <c r="AE25" s="75"/>
      <c r="AF25" s="75"/>
      <c r="AG25" s="75"/>
      <c r="AH25" s="75"/>
      <c r="AI25" s="75"/>
    </row>
    <row r="26" spans="1:35" ht="13.1" x14ac:dyDescent="0.25">
      <c r="A26" s="210"/>
      <c r="B26" s="20"/>
      <c r="C26" s="62"/>
      <c r="D26" s="62"/>
      <c r="E26" s="31"/>
      <c r="F26" s="31"/>
      <c r="G26" s="31"/>
      <c r="H26" s="31"/>
      <c r="I26" s="31"/>
      <c r="J26" s="74"/>
      <c r="K26" s="74"/>
      <c r="L26" s="74"/>
      <c r="M26" s="26"/>
      <c r="N26" s="72"/>
      <c r="O26" s="73"/>
      <c r="R26" s="204" t="s">
        <v>39</v>
      </c>
      <c r="S26" s="203">
        <v>196306</v>
      </c>
      <c r="T26" s="205">
        <v>-1.4513270782190375</v>
      </c>
      <c r="V26" s="69"/>
    </row>
    <row r="27" spans="1:35" ht="13.1" x14ac:dyDescent="0.25">
      <c r="A27" s="210"/>
      <c r="B27" s="35" t="s">
        <v>59</v>
      </c>
      <c r="C27" s="37">
        <v>4108.7890000000007</v>
      </c>
      <c r="D27" s="37">
        <v>4201.2986999999976</v>
      </c>
      <c r="E27" s="37">
        <v>3918.8405000000039</v>
      </c>
      <c r="F27" s="37">
        <v>4158.153500000004</v>
      </c>
      <c r="G27" s="37">
        <v>3802.0916800000059</v>
      </c>
      <c r="H27" s="37">
        <v>4036.8665000000001</v>
      </c>
      <c r="I27" s="37">
        <v>4489.6575000000003</v>
      </c>
      <c r="J27" s="76">
        <v>11.216397668835469</v>
      </c>
      <c r="K27" s="76">
        <v>100</v>
      </c>
      <c r="L27" s="60">
        <v>9.2696047424192187</v>
      </c>
      <c r="M27" s="26"/>
      <c r="N27" s="72"/>
      <c r="O27" s="73"/>
      <c r="R27" s="204" t="s">
        <v>24</v>
      </c>
      <c r="S27" s="203">
        <v>202504</v>
      </c>
      <c r="T27" s="205">
        <v>3.1573156194920244</v>
      </c>
      <c r="AC27" s="75"/>
      <c r="AD27" s="75"/>
      <c r="AE27" s="75"/>
      <c r="AF27" s="75"/>
      <c r="AG27" s="75"/>
      <c r="AH27" s="75"/>
      <c r="AI27" s="75"/>
    </row>
    <row r="28" spans="1:35" ht="13.1" x14ac:dyDescent="0.25">
      <c r="A28" s="210"/>
      <c r="B28" s="20" t="s">
        <v>10</v>
      </c>
      <c r="C28" s="58">
        <v>900.76199999999903</v>
      </c>
      <c r="D28" s="58">
        <v>952.474999999999</v>
      </c>
      <c r="E28" s="58">
        <v>803.95500000000402</v>
      </c>
      <c r="F28" s="58">
        <v>824.95800000000304</v>
      </c>
      <c r="G28" s="58">
        <v>726.66600000000403</v>
      </c>
      <c r="H28" s="58">
        <v>909.06500000000005</v>
      </c>
      <c r="I28" s="58">
        <v>842.7439999999998</v>
      </c>
      <c r="J28" s="60">
        <v>-7.2955179222608137</v>
      </c>
      <c r="K28" s="60">
        <v>18.770785967526471</v>
      </c>
      <c r="L28" s="60">
        <v>-6.4409910720033992</v>
      </c>
      <c r="M28" s="26"/>
      <c r="N28" s="72"/>
      <c r="O28" s="73"/>
      <c r="R28" s="204" t="s">
        <v>40</v>
      </c>
      <c r="S28" s="203">
        <v>205326</v>
      </c>
      <c r="T28" s="205">
        <v>1.3935527199462854</v>
      </c>
      <c r="V28" s="69"/>
      <c r="AC28" s="75"/>
      <c r="AD28" s="75"/>
      <c r="AE28" s="75"/>
      <c r="AF28" s="75"/>
      <c r="AG28" s="75"/>
      <c r="AH28" s="75"/>
      <c r="AI28" s="75"/>
    </row>
    <row r="29" spans="1:35" ht="13.1" x14ac:dyDescent="0.25">
      <c r="A29" s="210"/>
      <c r="B29" s="20" t="s">
        <v>8</v>
      </c>
      <c r="C29" s="58">
        <v>814.82999999999902</v>
      </c>
      <c r="D29" s="58">
        <v>841.73999999999796</v>
      </c>
      <c r="E29" s="58">
        <v>745.404</v>
      </c>
      <c r="F29" s="58">
        <v>852.18799999999896</v>
      </c>
      <c r="G29" s="58">
        <v>703.33</v>
      </c>
      <c r="H29" s="58">
        <v>840.48</v>
      </c>
      <c r="I29" s="58">
        <v>957.24600000000021</v>
      </c>
      <c r="J29" s="60">
        <v>13.892775556824688</v>
      </c>
      <c r="K29" s="60">
        <v>21.321136411853246</v>
      </c>
      <c r="L29" s="60">
        <v>17.47800154633498</v>
      </c>
      <c r="M29" s="26"/>
      <c r="N29" s="72"/>
      <c r="O29" s="73"/>
      <c r="R29" s="204" t="s">
        <v>25</v>
      </c>
      <c r="S29" s="203">
        <v>208873</v>
      </c>
      <c r="T29" s="205">
        <v>1.727496761247977</v>
      </c>
      <c r="V29" s="69"/>
      <c r="AC29" s="75"/>
      <c r="AD29" s="75"/>
      <c r="AE29" s="75"/>
      <c r="AF29" s="75"/>
      <c r="AG29" s="75"/>
      <c r="AH29" s="75"/>
      <c r="AI29" s="75"/>
    </row>
    <row r="30" spans="1:35" ht="13.1" x14ac:dyDescent="0.25">
      <c r="A30" s="210"/>
      <c r="B30" s="20" t="s">
        <v>11</v>
      </c>
      <c r="C30" s="58">
        <v>738.64000000000306</v>
      </c>
      <c r="D30" s="58">
        <v>787.33650000000102</v>
      </c>
      <c r="E30" s="58">
        <v>586.86450000000002</v>
      </c>
      <c r="F30" s="58">
        <v>704.85050000000194</v>
      </c>
      <c r="G30" s="58">
        <v>768.49000000000206</v>
      </c>
      <c r="H30" s="58">
        <v>775.96749999999997</v>
      </c>
      <c r="I30" s="58">
        <v>806.40549999999996</v>
      </c>
      <c r="J30" s="60">
        <v>3.9225869640158777</v>
      </c>
      <c r="K30" s="60">
        <v>17.961403514633353</v>
      </c>
      <c r="L30" s="60">
        <v>9.174360987760835</v>
      </c>
      <c r="M30" s="26"/>
      <c r="N30" s="72"/>
      <c r="O30" s="73"/>
      <c r="R30" s="204" t="s">
        <v>26</v>
      </c>
      <c r="S30" s="203">
        <v>194652</v>
      </c>
      <c r="T30" s="205">
        <v>-6.8084434081954015</v>
      </c>
      <c r="AC30" s="75"/>
      <c r="AD30" s="75"/>
      <c r="AE30" s="75"/>
      <c r="AF30" s="75"/>
      <c r="AG30" s="75"/>
      <c r="AH30" s="75"/>
      <c r="AI30" s="75"/>
    </row>
    <row r="31" spans="1:35" s="47" customFormat="1" ht="13.1" x14ac:dyDescent="0.25">
      <c r="A31" s="210"/>
      <c r="B31" s="20" t="s">
        <v>18</v>
      </c>
      <c r="C31" s="58">
        <v>1654.557</v>
      </c>
      <c r="D31" s="58">
        <v>1619.7472</v>
      </c>
      <c r="E31" s="58">
        <v>1782.617</v>
      </c>
      <c r="F31" s="58">
        <v>1776.1569999999999</v>
      </c>
      <c r="G31" s="58">
        <v>1603.6056799999999</v>
      </c>
      <c r="H31" s="58">
        <v>1511.354</v>
      </c>
      <c r="I31" s="58">
        <v>1883.2620000000002</v>
      </c>
      <c r="J31" s="60">
        <v>24.6076035131412</v>
      </c>
      <c r="K31" s="60">
        <v>41.946674105986929</v>
      </c>
      <c r="L31" s="60">
        <v>13.822733214993505</v>
      </c>
      <c r="M31" s="26"/>
      <c r="N31" s="72"/>
      <c r="O31" s="73"/>
      <c r="P31" s="65"/>
      <c r="R31" s="204" t="s">
        <v>16</v>
      </c>
      <c r="S31" s="203">
        <v>203308</v>
      </c>
      <c r="T31" s="205">
        <v>4.4469103836590591</v>
      </c>
      <c r="U31" s="65"/>
      <c r="V31" s="65"/>
      <c r="W31" s="65"/>
      <c r="X31" s="65"/>
      <c r="Y31" s="65"/>
      <c r="Z31" s="65"/>
      <c r="AA31" s="65"/>
      <c r="AB31" s="65"/>
      <c r="AC31" s="75"/>
      <c r="AD31" s="75"/>
      <c r="AE31" s="75"/>
      <c r="AF31" s="75"/>
      <c r="AG31" s="75"/>
      <c r="AH31" s="75"/>
      <c r="AI31" s="75"/>
    </row>
    <row r="32" spans="1:35" s="47" customFormat="1" ht="13.1" x14ac:dyDescent="0.25">
      <c r="A32" s="210"/>
      <c r="B32" s="20"/>
      <c r="C32" s="62"/>
      <c r="D32" s="62"/>
      <c r="E32" s="31"/>
      <c r="F32" s="31"/>
      <c r="G32" s="31"/>
      <c r="H32" s="31"/>
      <c r="I32" s="31"/>
      <c r="J32" s="74"/>
      <c r="K32" s="74"/>
      <c r="L32" s="74"/>
      <c r="M32" s="26"/>
      <c r="N32" s="72"/>
      <c r="O32" s="73"/>
      <c r="P32" s="65"/>
      <c r="R32" s="204" t="s">
        <v>35</v>
      </c>
      <c r="S32" s="203">
        <v>211385</v>
      </c>
      <c r="T32" s="205">
        <v>3.9727900525311242</v>
      </c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1:35" ht="13.1" x14ac:dyDescent="0.25">
      <c r="A33" s="210"/>
      <c r="B33" s="35" t="s">
        <v>60</v>
      </c>
      <c r="C33" s="37">
        <v>2582.8239999999996</v>
      </c>
      <c r="D33" s="37">
        <v>3171.4360000000001</v>
      </c>
      <c r="E33" s="37">
        <v>2450.5419999999999</v>
      </c>
      <c r="F33" s="37">
        <v>2465.7139999999999</v>
      </c>
      <c r="G33" s="37">
        <v>2303.556</v>
      </c>
      <c r="H33" s="37">
        <v>2200.7649999999999</v>
      </c>
      <c r="I33" s="37">
        <v>3019.6399999999994</v>
      </c>
      <c r="J33" s="76">
        <v>37.208652445854028</v>
      </c>
      <c r="K33" s="76">
        <v>100</v>
      </c>
      <c r="L33" s="60">
        <v>16.912340910569213</v>
      </c>
      <c r="M33" s="26"/>
      <c r="N33" s="72"/>
      <c r="O33" s="73"/>
      <c r="Q33" s="47">
        <v>2018</v>
      </c>
      <c r="R33" s="204" t="s">
        <v>36</v>
      </c>
      <c r="S33" s="203">
        <v>200300</v>
      </c>
      <c r="T33" s="205">
        <v>-5.2439860917283596</v>
      </c>
      <c r="AC33" s="75"/>
      <c r="AD33" s="75"/>
      <c r="AE33" s="75"/>
      <c r="AF33" s="75"/>
      <c r="AG33" s="75"/>
      <c r="AH33" s="75"/>
      <c r="AI33" s="75"/>
    </row>
    <row r="34" spans="1:35" ht="13.1" x14ac:dyDescent="0.25">
      <c r="A34" s="210"/>
      <c r="B34" s="20" t="s">
        <v>10</v>
      </c>
      <c r="C34" s="58">
        <v>311.964</v>
      </c>
      <c r="D34" s="58">
        <v>454.9</v>
      </c>
      <c r="E34" s="58">
        <v>546.86</v>
      </c>
      <c r="F34" s="58">
        <v>425.92</v>
      </c>
      <c r="G34" s="58">
        <v>423.99</v>
      </c>
      <c r="H34" s="58">
        <v>424.22</v>
      </c>
      <c r="I34" s="58">
        <v>518.2600000000001</v>
      </c>
      <c r="J34" s="60">
        <v>22.167743152138058</v>
      </c>
      <c r="K34" s="60">
        <v>17.162973069637445</v>
      </c>
      <c r="L34" s="60">
        <v>66.128142990857953</v>
      </c>
      <c r="M34" s="26"/>
      <c r="N34" s="72"/>
      <c r="O34" s="73"/>
      <c r="R34" s="204" t="s">
        <v>37</v>
      </c>
      <c r="S34" s="203">
        <v>214683</v>
      </c>
      <c r="T34" s="205">
        <v>7.1807289066400273</v>
      </c>
      <c r="AC34" s="75"/>
      <c r="AD34" s="75"/>
      <c r="AE34" s="75"/>
      <c r="AF34" s="75"/>
      <c r="AG34" s="75"/>
      <c r="AH34" s="75"/>
      <c r="AI34" s="75"/>
    </row>
    <row r="35" spans="1:35" ht="13.1" x14ac:dyDescent="0.25">
      <c r="A35" s="210"/>
      <c r="B35" s="20" t="s">
        <v>8</v>
      </c>
      <c r="C35" s="58">
        <v>20.89</v>
      </c>
      <c r="D35" s="58">
        <v>39.85</v>
      </c>
      <c r="E35" s="58">
        <v>59.94</v>
      </c>
      <c r="F35" s="58">
        <v>72.67</v>
      </c>
      <c r="G35" s="58">
        <v>23.1</v>
      </c>
      <c r="H35" s="58">
        <v>23.52</v>
      </c>
      <c r="I35" s="58">
        <v>43.399999999999991</v>
      </c>
      <c r="J35" s="60">
        <v>84.52380952380949</v>
      </c>
      <c r="K35" s="60">
        <v>1.4372574214144733</v>
      </c>
      <c r="L35" s="60">
        <v>107.75490665390132</v>
      </c>
      <c r="M35" s="26"/>
      <c r="N35" s="72"/>
      <c r="O35" s="73"/>
      <c r="R35" s="204" t="s">
        <v>41</v>
      </c>
      <c r="S35" s="203">
        <v>205209</v>
      </c>
      <c r="T35" s="205">
        <v>-4.4130182641382873</v>
      </c>
      <c r="AC35" s="75"/>
      <c r="AD35" s="75"/>
      <c r="AE35" s="75"/>
      <c r="AF35" s="75"/>
      <c r="AG35" s="75"/>
      <c r="AH35" s="75"/>
      <c r="AI35" s="75"/>
    </row>
    <row r="36" spans="1:35" ht="13.1" x14ac:dyDescent="0.25">
      <c r="A36" s="210"/>
      <c r="B36" s="20" t="s">
        <v>11</v>
      </c>
      <c r="C36" s="58">
        <v>135</v>
      </c>
      <c r="D36" s="58">
        <v>148.15899999999999</v>
      </c>
      <c r="E36" s="58">
        <v>69.314999999999998</v>
      </c>
      <c r="F36" s="58">
        <v>115.464</v>
      </c>
      <c r="G36" s="58">
        <v>58.99</v>
      </c>
      <c r="H36" s="58">
        <v>98.935000000000002</v>
      </c>
      <c r="I36" s="58">
        <v>163.81999999999994</v>
      </c>
      <c r="J36" s="60">
        <v>65.583463890433023</v>
      </c>
      <c r="K36" s="60">
        <v>5.4251500178829248</v>
      </c>
      <c r="L36" s="60">
        <v>21.348148148148098</v>
      </c>
      <c r="M36" s="26"/>
      <c r="N36" s="72"/>
      <c r="O36" s="73"/>
      <c r="Q36" s="47">
        <v>2018</v>
      </c>
      <c r="R36" s="204" t="s">
        <v>61</v>
      </c>
      <c r="S36" s="203">
        <v>184331</v>
      </c>
      <c r="T36" s="205">
        <v>-10.174017708774954</v>
      </c>
      <c r="AC36" s="75"/>
      <c r="AD36" s="75"/>
      <c r="AE36" s="75"/>
      <c r="AF36" s="75"/>
      <c r="AG36" s="75"/>
      <c r="AH36" s="75"/>
      <c r="AI36" s="75"/>
    </row>
    <row r="37" spans="1:35" s="47" customFormat="1" ht="13.1" x14ac:dyDescent="0.25">
      <c r="A37" s="210"/>
      <c r="B37" s="20" t="s">
        <v>18</v>
      </c>
      <c r="C37" s="58">
        <v>2114.9699999999998</v>
      </c>
      <c r="D37" s="58">
        <v>2528.527</v>
      </c>
      <c r="E37" s="58">
        <v>1774.4269999999999</v>
      </c>
      <c r="F37" s="58">
        <v>1851.66</v>
      </c>
      <c r="G37" s="58">
        <v>1797.4760000000001</v>
      </c>
      <c r="H37" s="58">
        <v>1654.09</v>
      </c>
      <c r="I37" s="58">
        <v>2294.1599999999994</v>
      </c>
      <c r="J37" s="60">
        <v>38.69620153679665</v>
      </c>
      <c r="K37" s="60">
        <v>75.974619491065155</v>
      </c>
      <c r="L37" s="60">
        <v>8.4724606022780193</v>
      </c>
      <c r="M37" s="26"/>
      <c r="N37" s="72"/>
      <c r="O37" s="73"/>
      <c r="P37" s="65"/>
      <c r="R37" s="204" t="s">
        <v>38</v>
      </c>
      <c r="S37" s="203">
        <v>185500</v>
      </c>
      <c r="T37" s="205">
        <v>0.63418524285117428</v>
      </c>
      <c r="U37" s="65"/>
      <c r="V37" s="65"/>
      <c r="W37" s="65"/>
      <c r="X37" s="65"/>
      <c r="Y37" s="65"/>
      <c r="Z37" s="65"/>
      <c r="AA37" s="65"/>
      <c r="AB37" s="65"/>
      <c r="AC37" s="75"/>
      <c r="AD37" s="75"/>
      <c r="AE37" s="75"/>
      <c r="AF37" s="75"/>
      <c r="AG37" s="75"/>
      <c r="AH37" s="75"/>
      <c r="AI37" s="75"/>
    </row>
    <row r="38" spans="1:35" s="47" customFormat="1" ht="13.1" x14ac:dyDescent="0.25">
      <c r="A38" s="210"/>
      <c r="B38" s="20"/>
      <c r="C38" s="59"/>
      <c r="D38" s="59"/>
      <c r="E38" s="59"/>
      <c r="F38" s="59"/>
      <c r="G38" s="59"/>
      <c r="H38" s="59"/>
      <c r="I38" s="59"/>
      <c r="J38" s="74"/>
      <c r="K38" s="74"/>
      <c r="L38" s="74"/>
      <c r="M38" s="26"/>
      <c r="N38" s="72"/>
      <c r="O38" s="73"/>
      <c r="P38" s="65"/>
      <c r="R38" s="47" t="s">
        <v>39</v>
      </c>
      <c r="S38" s="203">
        <v>183470</v>
      </c>
      <c r="T38" s="205">
        <v>-1.094339622641499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1:35" ht="13.1" x14ac:dyDescent="0.25">
      <c r="A39" s="210"/>
      <c r="B39" s="165" t="s">
        <v>72</v>
      </c>
      <c r="C39" s="167">
        <v>193540.6885999995</v>
      </c>
      <c r="D39" s="167">
        <v>207000.49789999949</v>
      </c>
      <c r="E39" s="167">
        <v>192773.12200000003</v>
      </c>
      <c r="F39" s="167">
        <v>205295.34449999963</v>
      </c>
      <c r="G39" s="167">
        <v>204802.1986799998</v>
      </c>
      <c r="H39" s="167">
        <v>180450.28320000001</v>
      </c>
      <c r="I39" s="167">
        <v>209203.44099999999</v>
      </c>
      <c r="J39" s="166">
        <v>15.934116195390914</v>
      </c>
      <c r="K39" s="166">
        <v>100</v>
      </c>
      <c r="L39" s="166">
        <v>8.0927439668107723</v>
      </c>
      <c r="M39" s="26"/>
      <c r="N39" s="72"/>
      <c r="O39" s="73"/>
      <c r="R39" s="204" t="s">
        <v>24</v>
      </c>
      <c r="S39" s="203">
        <v>193290</v>
      </c>
      <c r="T39" s="205">
        <v>5.3523736850711288</v>
      </c>
    </row>
    <row r="40" spans="1:35" ht="13.1" x14ac:dyDescent="0.25">
      <c r="A40" s="210"/>
      <c r="B40" s="20" t="s">
        <v>14</v>
      </c>
      <c r="C40" s="58">
        <v>68981.292999999918</v>
      </c>
      <c r="D40" s="58">
        <v>68881.543999999791</v>
      </c>
      <c r="E40" s="58">
        <v>65756.034000000102</v>
      </c>
      <c r="F40" s="58">
        <v>70833.844999999696</v>
      </c>
      <c r="G40" s="58">
        <v>71007.468999999997</v>
      </c>
      <c r="H40" s="58">
        <v>63763.040000000001</v>
      </c>
      <c r="I40" s="58">
        <v>71317.432000000001</v>
      </c>
      <c r="J40" s="60">
        <v>11.847603251036958</v>
      </c>
      <c r="K40" s="60">
        <v>34.089989944285861</v>
      </c>
      <c r="L40" s="60">
        <v>3.3866268641848762</v>
      </c>
      <c r="M40" s="26"/>
      <c r="N40" s="72"/>
      <c r="O40" s="73"/>
      <c r="R40" s="207" t="s">
        <v>40</v>
      </c>
      <c r="S40" s="203">
        <v>177613</v>
      </c>
      <c r="T40" s="205">
        <v>-8.1106109990170268</v>
      </c>
    </row>
    <row r="41" spans="1:35" ht="13.1" x14ac:dyDescent="0.25">
      <c r="A41" s="210"/>
      <c r="B41" s="20" t="s">
        <v>13</v>
      </c>
      <c r="C41" s="58">
        <v>51512.515999999901</v>
      </c>
      <c r="D41" s="58">
        <v>57828.597999999896</v>
      </c>
      <c r="E41" s="58">
        <v>53448.706000000006</v>
      </c>
      <c r="F41" s="58">
        <v>54507.432000000001</v>
      </c>
      <c r="G41" s="58">
        <v>52123.621999999894</v>
      </c>
      <c r="H41" s="58">
        <v>45311.083999999995</v>
      </c>
      <c r="I41" s="58">
        <v>55056.718000000008</v>
      </c>
      <c r="J41" s="60">
        <v>21.508278195242497</v>
      </c>
      <c r="K41" s="60">
        <v>26.317309952851115</v>
      </c>
      <c r="L41" s="60">
        <v>6.880273524205478</v>
      </c>
      <c r="M41" s="26"/>
      <c r="N41" s="72"/>
      <c r="O41" s="73"/>
      <c r="R41" s="47" t="s">
        <v>25</v>
      </c>
      <c r="S41" s="203">
        <v>217356</v>
      </c>
      <c r="T41" s="205">
        <v>22.376177419445639</v>
      </c>
    </row>
    <row r="42" spans="1:35" ht="13.1" x14ac:dyDescent="0.25">
      <c r="A42" s="210"/>
      <c r="B42" s="20" t="s">
        <v>15</v>
      </c>
      <c r="C42" s="58">
        <v>51602.641599999697</v>
      </c>
      <c r="D42" s="58">
        <v>57673.515499999798</v>
      </c>
      <c r="E42" s="58">
        <v>51307.452999999907</v>
      </c>
      <c r="F42" s="58">
        <v>57847.335499999899</v>
      </c>
      <c r="G42" s="58">
        <v>59360.455999999904</v>
      </c>
      <c r="H42" s="58">
        <v>49512.243999999999</v>
      </c>
      <c r="I42" s="58">
        <v>60272.483</v>
      </c>
      <c r="J42" s="60">
        <v>21.732480959659185</v>
      </c>
      <c r="K42" s="60">
        <v>28.810464451203742</v>
      </c>
      <c r="L42" s="60">
        <v>16.801158101953348</v>
      </c>
      <c r="M42" s="26"/>
      <c r="N42" s="72"/>
      <c r="O42" s="73"/>
      <c r="R42" s="204" t="s">
        <v>26</v>
      </c>
      <c r="S42" s="203">
        <v>192295</v>
      </c>
      <c r="T42" s="205">
        <v>-11.529932461031663</v>
      </c>
    </row>
    <row r="43" spans="1:35" ht="13.1" x14ac:dyDescent="0.25">
      <c r="A43" s="210"/>
      <c r="B43" s="20" t="s">
        <v>18</v>
      </c>
      <c r="C43" s="58">
        <v>21444.23799999999</v>
      </c>
      <c r="D43" s="58">
        <v>22616.840400000001</v>
      </c>
      <c r="E43" s="58">
        <v>22260.929000000007</v>
      </c>
      <c r="F43" s="58">
        <v>22106.732</v>
      </c>
      <c r="G43" s="58">
        <v>22310.651679999999</v>
      </c>
      <c r="H43" s="58">
        <v>21863.915199999999</v>
      </c>
      <c r="I43" s="58">
        <v>22556.807999999997</v>
      </c>
      <c r="J43" s="60">
        <v>3.1691158406980975</v>
      </c>
      <c r="K43" s="60">
        <v>10.782235651659285</v>
      </c>
      <c r="L43" s="60">
        <v>5.1882002055750718</v>
      </c>
      <c r="M43" s="26"/>
      <c r="N43" s="72"/>
      <c r="O43" s="73"/>
      <c r="R43" s="204" t="s">
        <v>16</v>
      </c>
      <c r="S43" s="203">
        <v>215465.4</v>
      </c>
      <c r="T43" s="205">
        <v>12.049403260615193</v>
      </c>
    </row>
    <row r="44" spans="1:35" ht="13.1" x14ac:dyDescent="0.25">
      <c r="B44" s="20"/>
      <c r="C44" s="59"/>
      <c r="D44" s="59"/>
      <c r="E44" s="59"/>
      <c r="F44" s="59"/>
      <c r="G44" s="59"/>
      <c r="H44" s="59"/>
      <c r="I44" s="59"/>
      <c r="J44" s="77"/>
      <c r="K44" s="49"/>
      <c r="L44" s="49"/>
      <c r="M44" s="26"/>
      <c r="N44" s="72"/>
      <c r="O44" s="73"/>
      <c r="Q44" s="47">
        <v>2019</v>
      </c>
      <c r="R44" s="204" t="s">
        <v>35</v>
      </c>
      <c r="S44" s="203">
        <v>217346</v>
      </c>
      <c r="T44" s="205">
        <v>0.87280834881144642</v>
      </c>
    </row>
    <row r="45" spans="1:35" ht="13.1" x14ac:dyDescent="0.2">
      <c r="B45" s="218" t="s">
        <v>28</v>
      </c>
      <c r="C45" s="218"/>
      <c r="D45" s="218"/>
      <c r="E45" s="218"/>
      <c r="F45" s="218"/>
      <c r="G45" s="218"/>
      <c r="H45" s="218" t="s">
        <v>29</v>
      </c>
      <c r="I45" s="218"/>
      <c r="J45" s="218"/>
      <c r="K45" s="218"/>
      <c r="L45" s="218"/>
      <c r="M45" s="26"/>
      <c r="O45" s="73"/>
      <c r="R45" s="204" t="s">
        <v>36</v>
      </c>
      <c r="S45" s="203">
        <v>197125</v>
      </c>
      <c r="T45" s="205">
        <v>-9.3035988700045067</v>
      </c>
    </row>
    <row r="46" spans="1:35" ht="13.1" x14ac:dyDescent="0.2">
      <c r="B46" s="218" t="s">
        <v>400</v>
      </c>
      <c r="C46" s="218"/>
      <c r="D46" s="218"/>
      <c r="E46" s="218"/>
      <c r="F46" s="218"/>
      <c r="G46" s="218"/>
      <c r="H46" s="218" t="s">
        <v>403</v>
      </c>
      <c r="I46" s="218"/>
      <c r="J46" s="218"/>
      <c r="K46" s="218"/>
      <c r="L46" s="218"/>
      <c r="M46" s="26"/>
      <c r="R46" s="204" t="s">
        <v>37</v>
      </c>
      <c r="S46" s="203">
        <v>205181</v>
      </c>
      <c r="T46" s="205">
        <v>4.0867469879518126</v>
      </c>
    </row>
    <row r="47" spans="1:35" ht="13.1" x14ac:dyDescent="0.25">
      <c r="B47" s="20"/>
      <c r="C47" s="59"/>
      <c r="D47" s="59"/>
      <c r="E47" s="59"/>
      <c r="F47" s="59"/>
      <c r="G47" s="59"/>
      <c r="H47" s="59"/>
      <c r="I47" s="59"/>
      <c r="J47" s="77"/>
      <c r="K47" s="49"/>
      <c r="L47" s="49"/>
      <c r="M47" s="26"/>
      <c r="R47" s="204" t="s">
        <v>41</v>
      </c>
      <c r="S47" s="203">
        <v>193691.4</v>
      </c>
      <c r="T47" s="205">
        <v>-5.5997387672347827</v>
      </c>
    </row>
    <row r="48" spans="1:35" ht="13.1" x14ac:dyDescent="0.25">
      <c r="B48" s="20"/>
      <c r="C48" s="59"/>
      <c r="D48" s="59"/>
      <c r="E48" s="59"/>
      <c r="F48" s="59"/>
      <c r="G48" s="59"/>
      <c r="H48" s="59"/>
      <c r="I48" s="59"/>
      <c r="J48" s="77"/>
      <c r="K48" s="49"/>
      <c r="L48" s="49"/>
      <c r="M48" s="26"/>
      <c r="R48" s="204" t="s">
        <v>42</v>
      </c>
      <c r="S48" s="203">
        <v>187992</v>
      </c>
      <c r="T48" s="205">
        <v>-2.9425157750937814</v>
      </c>
    </row>
    <row r="49" spans="1:20" ht="13.1" x14ac:dyDescent="0.25">
      <c r="B49" s="20"/>
      <c r="C49" s="59"/>
      <c r="D49" s="59"/>
      <c r="E49" s="59"/>
      <c r="F49" s="59"/>
      <c r="G49" s="59"/>
      <c r="H49" s="59"/>
      <c r="I49" s="59"/>
      <c r="J49" s="77"/>
      <c r="K49" s="49"/>
      <c r="L49" s="49"/>
      <c r="M49" s="26"/>
      <c r="R49" s="204" t="s">
        <v>38</v>
      </c>
      <c r="S49" s="203">
        <v>201102.1</v>
      </c>
      <c r="T49" s="205">
        <v>6.9737542023064805</v>
      </c>
    </row>
    <row r="50" spans="1:20" ht="13.1" x14ac:dyDescent="0.25">
      <c r="B50" s="20"/>
      <c r="C50" s="59"/>
      <c r="D50" s="59"/>
      <c r="E50" s="59"/>
      <c r="F50" s="59"/>
      <c r="G50" s="59"/>
      <c r="H50" s="59"/>
      <c r="I50" s="59"/>
      <c r="J50" s="77"/>
      <c r="K50" s="49"/>
      <c r="L50" s="49"/>
      <c r="M50" s="26"/>
      <c r="R50" s="47" t="s">
        <v>39</v>
      </c>
      <c r="S50" s="203">
        <v>190822.6</v>
      </c>
      <c r="T50" s="205">
        <v>-5.1115826239507101</v>
      </c>
    </row>
    <row r="51" spans="1:20" ht="13.1" x14ac:dyDescent="0.25">
      <c r="B51" s="20"/>
      <c r="C51" s="59"/>
      <c r="D51" s="59"/>
      <c r="E51" s="59"/>
      <c r="F51" s="59"/>
      <c r="G51" s="59"/>
      <c r="H51" s="59"/>
      <c r="I51" s="59"/>
      <c r="J51" s="77"/>
      <c r="K51" s="49"/>
      <c r="L51" s="49"/>
      <c r="M51" s="26"/>
      <c r="R51" s="204" t="s">
        <v>24</v>
      </c>
      <c r="S51" s="203">
        <v>196447</v>
      </c>
      <c r="T51" s="205">
        <v>2.9474496207472214</v>
      </c>
    </row>
    <row r="52" spans="1:20" ht="13.1" x14ac:dyDescent="0.25">
      <c r="B52" s="20"/>
      <c r="C52" s="59"/>
      <c r="D52" s="59"/>
      <c r="E52" s="59"/>
      <c r="F52" s="59"/>
      <c r="G52" s="59"/>
      <c r="H52" s="59"/>
      <c r="I52" s="59"/>
      <c r="J52" s="77"/>
      <c r="K52" s="49"/>
      <c r="L52" s="49"/>
      <c r="M52" s="26"/>
      <c r="R52" s="207" t="s">
        <v>40</v>
      </c>
      <c r="S52" s="203">
        <v>174168.3</v>
      </c>
      <c r="T52" s="205">
        <v>-11.340819661282694</v>
      </c>
    </row>
    <row r="53" spans="1:20" ht="13.1" x14ac:dyDescent="0.25">
      <c r="B53" s="20"/>
      <c r="C53" s="59"/>
      <c r="D53" s="59"/>
      <c r="E53" s="59"/>
      <c r="F53" s="59"/>
      <c r="G53" s="59"/>
      <c r="H53" s="59"/>
      <c r="I53" s="59"/>
      <c r="J53" s="77"/>
      <c r="K53" s="49"/>
      <c r="L53" s="49"/>
      <c r="M53" s="26"/>
      <c r="R53" s="47" t="s">
        <v>25</v>
      </c>
      <c r="S53" s="203">
        <v>159547.70000000001</v>
      </c>
      <c r="T53" s="205">
        <v>-8.394524147046269</v>
      </c>
    </row>
    <row r="54" spans="1:20" ht="13.1" x14ac:dyDescent="0.25">
      <c r="B54" s="20"/>
      <c r="C54" s="59"/>
      <c r="D54" s="59"/>
      <c r="E54" s="59"/>
      <c r="F54" s="59"/>
      <c r="G54" s="59"/>
      <c r="H54" s="59"/>
      <c r="I54" s="59"/>
      <c r="J54" s="77"/>
      <c r="K54" s="49"/>
      <c r="L54" s="49"/>
      <c r="M54" s="26"/>
      <c r="R54" s="204" t="s">
        <v>26</v>
      </c>
      <c r="S54" s="203">
        <v>155164.70000000001</v>
      </c>
      <c r="T54" s="205">
        <v>-2.7471408237160375</v>
      </c>
    </row>
    <row r="55" spans="1:20" ht="13.1" x14ac:dyDescent="0.25">
      <c r="B55" s="20"/>
      <c r="C55" s="59"/>
      <c r="D55" s="59"/>
      <c r="E55" s="59"/>
      <c r="F55" s="59"/>
      <c r="G55" s="59"/>
      <c r="H55" s="59"/>
      <c r="I55" s="59"/>
      <c r="J55" s="77"/>
      <c r="K55" s="49"/>
      <c r="L55" s="49"/>
      <c r="M55" s="26"/>
      <c r="R55" s="204" t="s">
        <v>16</v>
      </c>
      <c r="S55" s="203">
        <v>186560.8</v>
      </c>
      <c r="T55" s="205">
        <v>20.234048079234498</v>
      </c>
    </row>
    <row r="56" spans="1:20" ht="13.1" x14ac:dyDescent="0.25">
      <c r="B56" s="20"/>
      <c r="C56" s="59"/>
      <c r="D56" s="59"/>
      <c r="E56" s="59"/>
      <c r="F56" s="59"/>
      <c r="G56" s="59"/>
      <c r="H56" s="59"/>
      <c r="I56" s="59"/>
      <c r="J56" s="77"/>
      <c r="K56" s="49"/>
      <c r="L56" s="49"/>
      <c r="M56" s="26"/>
      <c r="R56" s="204" t="s">
        <v>35</v>
      </c>
      <c r="S56" s="203">
        <v>173254.2</v>
      </c>
      <c r="T56" s="205">
        <v>-7.1325809065998698</v>
      </c>
    </row>
    <row r="57" spans="1:20" ht="13.1" x14ac:dyDescent="0.25">
      <c r="B57" s="20"/>
      <c r="C57" s="59"/>
      <c r="D57" s="59"/>
      <c r="E57" s="59"/>
      <c r="F57" s="59"/>
      <c r="G57" s="59"/>
      <c r="H57" s="59"/>
      <c r="I57" s="59"/>
      <c r="J57" s="77"/>
      <c r="K57" s="49"/>
      <c r="L57" s="49"/>
      <c r="M57" s="26"/>
      <c r="R57" s="204" t="s">
        <v>36</v>
      </c>
      <c r="S57" s="203">
        <v>188418.5</v>
      </c>
      <c r="T57" s="205">
        <v>8.7526305278602194</v>
      </c>
    </row>
    <row r="58" spans="1:20" x14ac:dyDescent="0.2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4" t="s">
        <v>37</v>
      </c>
      <c r="S58" s="203">
        <v>189169.8</v>
      </c>
      <c r="T58" s="205">
        <v>0.39874003879660336</v>
      </c>
    </row>
    <row r="59" spans="1:20" x14ac:dyDescent="0.2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4" t="s">
        <v>41</v>
      </c>
      <c r="S59" s="203">
        <v>180043.2</v>
      </c>
      <c r="T59" s="205">
        <v>-4.8245544479086959</v>
      </c>
    </row>
    <row r="60" spans="1:20" x14ac:dyDescent="0.2">
      <c r="B60" s="90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4" t="s">
        <v>42</v>
      </c>
      <c r="S60" s="203">
        <v>195939.1</v>
      </c>
      <c r="T60" s="205">
        <v>8.8289366107689773</v>
      </c>
    </row>
    <row r="61" spans="1:20" x14ac:dyDescent="0.2">
      <c r="B61" s="90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4" t="s">
        <v>38</v>
      </c>
      <c r="S61" s="203">
        <v>178263.9932</v>
      </c>
      <c r="T61" s="205">
        <v>-9.0207144975147884</v>
      </c>
    </row>
    <row r="62" spans="1:20" x14ac:dyDescent="0.2">
      <c r="A62" s="21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4" t="s">
        <v>39</v>
      </c>
      <c r="S62" s="203">
        <v>179098.79900000003</v>
      </c>
      <c r="T62" s="205">
        <v>0.46829748678602812</v>
      </c>
    </row>
    <row r="63" spans="1:20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4" t="s">
        <v>24</v>
      </c>
      <c r="S63" s="203">
        <v>200479.91519999999</v>
      </c>
      <c r="T63" s="205">
        <v>11.938168384925902</v>
      </c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4" t="s">
        <v>40</v>
      </c>
      <c r="S64" s="203">
        <v>185345.04349999997</v>
      </c>
      <c r="T64" s="205">
        <v>-7.5493206812769102</v>
      </c>
    </row>
    <row r="65" spans="1:30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4" t="s">
        <v>25</v>
      </c>
      <c r="S65" s="203">
        <v>175785.92569999999</v>
      </c>
      <c r="T65" s="205">
        <v>-5.1574715026031868</v>
      </c>
    </row>
    <row r="66" spans="1:30" s="47" customFormat="1" x14ac:dyDescent="0.2">
      <c r="A66" s="19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5"/>
      <c r="O66" s="65"/>
      <c r="P66" s="65"/>
      <c r="R66" s="204" t="s">
        <v>26</v>
      </c>
      <c r="S66" s="203">
        <v>198341.45534000001</v>
      </c>
      <c r="T66" s="205">
        <v>12.831248889910427</v>
      </c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 spans="1:30" s="47" customFormat="1" x14ac:dyDescent="0.2">
      <c r="A67" s="196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5"/>
      <c r="O67" s="65"/>
      <c r="P67" s="65"/>
      <c r="R67" s="204" t="s">
        <v>16</v>
      </c>
      <c r="S67" s="203">
        <v>191242.92990000002</v>
      </c>
      <c r="T67" s="205">
        <v>-3.5789418948406961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 s="47" customFormat="1" x14ac:dyDescent="0.2">
      <c r="A68" s="196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5"/>
      <c r="O68" s="65"/>
      <c r="P68" s="65"/>
      <c r="R68" s="204" t="s">
        <v>35</v>
      </c>
      <c r="S68" s="203">
        <v>198442.5563</v>
      </c>
      <c r="T68" s="205">
        <v>3.7646497069275426</v>
      </c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s="47" customFormat="1" x14ac:dyDescent="0.2">
      <c r="A69" s="196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5"/>
      <c r="O69" s="65"/>
      <c r="P69" s="65"/>
      <c r="R69" s="204" t="s">
        <v>36</v>
      </c>
      <c r="S69" s="203">
        <v>204892.91354000001</v>
      </c>
      <c r="T69" s="205">
        <v>3.2504909028930911</v>
      </c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0" s="47" customFormat="1" x14ac:dyDescent="0.2">
      <c r="A70" s="196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5"/>
      <c r="O70" s="65"/>
      <c r="P70" s="65"/>
      <c r="R70" s="204" t="s">
        <v>37</v>
      </c>
      <c r="S70" s="203">
        <v>203564.15789999999</v>
      </c>
      <c r="T70" s="205">
        <v>-0.64851224819965125</v>
      </c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0" s="47" customFormat="1" x14ac:dyDescent="0.2">
      <c r="A71" s="196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5"/>
      <c r="O71" s="65"/>
      <c r="P71" s="65"/>
      <c r="Q71" s="47">
        <v>2021</v>
      </c>
      <c r="R71" s="204" t="s">
        <v>41</v>
      </c>
      <c r="S71" s="203">
        <v>208211.58799999999</v>
      </c>
      <c r="T71" s="205">
        <v>2.2830296590242654</v>
      </c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 spans="1:30" s="47" customFormat="1" x14ac:dyDescent="0.2">
      <c r="A72" s="196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5"/>
      <c r="O72" s="65"/>
      <c r="P72" s="65"/>
      <c r="R72" s="204" t="s">
        <v>42</v>
      </c>
      <c r="S72" s="207">
        <v>209335.372</v>
      </c>
      <c r="T72" s="205">
        <v>0.53973172713135398</v>
      </c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 spans="1:30" s="47" customFormat="1" x14ac:dyDescent="0.2">
      <c r="A73" s="196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5"/>
      <c r="O73" s="65"/>
      <c r="P73" s="65"/>
      <c r="Q73" s="223">
        <v>2022</v>
      </c>
      <c r="R73" s="47" t="s">
        <v>38</v>
      </c>
      <c r="S73" s="207">
        <v>186735.56549999971</v>
      </c>
      <c r="T73" s="205">
        <v>-10.795980767168331</v>
      </c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 spans="1:30" s="47" customFormat="1" x14ac:dyDescent="0.2">
      <c r="A74" s="19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5"/>
      <c r="O74" s="65"/>
      <c r="P74" s="65"/>
      <c r="Q74" s="223"/>
      <c r="R74" s="47" t="s">
        <v>39</v>
      </c>
      <c r="S74" s="207">
        <v>186805.28829999981</v>
      </c>
      <c r="T74" s="205">
        <v>3.7337718614779192E-2</v>
      </c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 s="47" customFormat="1" x14ac:dyDescent="0.2">
      <c r="A75" s="19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5"/>
      <c r="O75" s="65"/>
      <c r="P75" s="65"/>
      <c r="Q75" s="223"/>
      <c r="R75" s="47" t="s">
        <v>24</v>
      </c>
      <c r="S75" s="207">
        <v>203292.52989999999</v>
      </c>
      <c r="T75" s="205">
        <v>8.8258966060545987</v>
      </c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47" customFormat="1" x14ac:dyDescent="0.2">
      <c r="A76" s="19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5"/>
      <c r="O76" s="65"/>
      <c r="P76" s="65"/>
      <c r="Q76" s="223"/>
      <c r="R76" s="47" t="s">
        <v>40</v>
      </c>
      <c r="S76" s="207">
        <v>184246.52091999975</v>
      </c>
      <c r="T76" s="205">
        <v>-9.3687697178883127</v>
      </c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47" customFormat="1" x14ac:dyDescent="0.2">
      <c r="A77" s="19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5"/>
      <c r="O77" s="65"/>
      <c r="P77" s="65"/>
      <c r="Q77" s="223"/>
      <c r="R77" s="47" t="s">
        <v>25</v>
      </c>
      <c r="S77" s="207">
        <v>206820.47399999984</v>
      </c>
      <c r="T77" s="205">
        <v>12.252037632668106</v>
      </c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47" customFormat="1" x14ac:dyDescent="0.2">
      <c r="A78" s="19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5"/>
      <c r="O78" s="65"/>
      <c r="P78" s="65"/>
      <c r="Q78" s="223"/>
      <c r="R78" s="47" t="s">
        <v>26</v>
      </c>
      <c r="S78" s="203">
        <v>201285.1690000002</v>
      </c>
      <c r="T78" s="205">
        <v>-2.6763815462484786</v>
      </c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47" customFormat="1" x14ac:dyDescent="0.2">
      <c r="A79" s="196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5"/>
      <c r="O79" s="65"/>
      <c r="P79" s="65"/>
      <c r="Q79" s="223"/>
      <c r="R79" s="47" t="s">
        <v>16</v>
      </c>
      <c r="S79" s="203">
        <v>205095.99700000003</v>
      </c>
      <c r="T79" s="205">
        <v>1.8932482800060768</v>
      </c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47" customFormat="1" x14ac:dyDescent="0.2">
      <c r="A80" s="196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5"/>
      <c r="O80" s="65"/>
      <c r="P80" s="65"/>
      <c r="Q80" s="223"/>
      <c r="R80" s="47" t="s">
        <v>35</v>
      </c>
      <c r="S80" s="203">
        <v>208688.17500000034</v>
      </c>
      <c r="T80" s="205">
        <v>1.7514617801147665</v>
      </c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47" customFormat="1" x14ac:dyDescent="0.2">
      <c r="A81" s="196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5"/>
      <c r="O81" s="65"/>
      <c r="P81" s="65"/>
      <c r="Q81" s="223"/>
      <c r="R81" s="47" t="s">
        <v>36</v>
      </c>
      <c r="S81" s="203">
        <v>202393.02950000018</v>
      </c>
      <c r="T81" s="205">
        <v>-3.0165319621009417</v>
      </c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47" customFormat="1" x14ac:dyDescent="0.2">
      <c r="A82" s="196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5"/>
      <c r="O82" s="65"/>
      <c r="P82" s="65"/>
      <c r="Q82" s="223"/>
      <c r="R82" s="47" t="s">
        <v>37</v>
      </c>
      <c r="S82" s="203">
        <v>192962.52749999953</v>
      </c>
      <c r="T82" s="205">
        <v>-4.6594994023747489</v>
      </c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47" customFormat="1" x14ac:dyDescent="0.2">
      <c r="A83" s="196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5"/>
      <c r="O83" s="65"/>
      <c r="P83" s="65"/>
      <c r="Q83" s="223"/>
      <c r="R83" s="47" t="s">
        <v>41</v>
      </c>
      <c r="S83" s="203">
        <v>192320.00029999961</v>
      </c>
      <c r="T83" s="205">
        <v>-0.3329802984675041</v>
      </c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47" customFormat="1" x14ac:dyDescent="0.2">
      <c r="A84" s="196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5"/>
      <c r="O84" s="65"/>
      <c r="P84" s="65"/>
      <c r="Q84" s="223"/>
      <c r="R84" s="47" t="s">
        <v>42</v>
      </c>
      <c r="S84" s="203">
        <v>193285.84250000017</v>
      </c>
      <c r="T84" s="205">
        <v>0.50220580204552334</v>
      </c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47" customFormat="1" x14ac:dyDescent="0.2">
      <c r="A85" s="196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5"/>
      <c r="O85" s="65"/>
      <c r="P85" s="65"/>
      <c r="R85" s="47" t="s">
        <v>38</v>
      </c>
      <c r="S85" s="203">
        <v>185878.43100000024</v>
      </c>
      <c r="T85" s="205">
        <v>-3.8323611311572989</v>
      </c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47" customFormat="1" x14ac:dyDescent="0.2">
      <c r="A86" s="196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5"/>
      <c r="O86" s="65"/>
      <c r="P86" s="65"/>
      <c r="Q86" s="208"/>
      <c r="R86" s="47" t="s">
        <v>39</v>
      </c>
      <c r="S86" s="203">
        <v>184433.12767999986</v>
      </c>
      <c r="T86" s="205">
        <v>-0.77755300183289933</v>
      </c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47" customFormat="1" x14ac:dyDescent="0.2">
      <c r="A87" s="196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5"/>
      <c r="O87" s="65"/>
      <c r="P87" s="65"/>
      <c r="Q87" s="208"/>
      <c r="R87" s="47" t="s">
        <v>24</v>
      </c>
      <c r="S87" s="203">
        <v>205951.61438000019</v>
      </c>
      <c r="T87" s="205">
        <v>11.667365277964549</v>
      </c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47" customFormat="1" x14ac:dyDescent="0.2">
      <c r="A88" s="196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5"/>
      <c r="O88" s="65"/>
      <c r="P88" s="65"/>
      <c r="Q88" s="208"/>
      <c r="R88" s="47" t="s">
        <v>40</v>
      </c>
      <c r="S88" s="203">
        <v>172604.50300000017</v>
      </c>
      <c r="T88" s="205">
        <v>-16.191721283850413</v>
      </c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47" customFormat="1" x14ac:dyDescent="0.2">
      <c r="A89" s="196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5"/>
      <c r="O89" s="65"/>
      <c r="P89" s="65"/>
      <c r="R89" s="47" t="s">
        <v>25</v>
      </c>
      <c r="S89" s="203">
        <v>207645.4549999999</v>
      </c>
      <c r="T89" s="205">
        <v>20.301296542651428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47" customFormat="1" x14ac:dyDescent="0.2">
      <c r="A90" s="196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5"/>
      <c r="O90" s="65"/>
      <c r="P90" s="65"/>
      <c r="Q90" s="208"/>
      <c r="R90" s="47" t="s">
        <v>26</v>
      </c>
      <c r="S90" s="203">
        <v>207031.62649999966</v>
      </c>
      <c r="T90" s="205">
        <v>-0.29561374218387471</v>
      </c>
      <c r="Y90" s="65"/>
      <c r="Z90" s="65"/>
      <c r="AA90" s="65"/>
      <c r="AB90" s="65"/>
      <c r="AC90" s="65"/>
      <c r="AD90" s="65"/>
    </row>
    <row r="91" spans="1:30" s="47" customFormat="1" x14ac:dyDescent="0.2">
      <c r="A91" s="196"/>
      <c r="B91" s="20"/>
      <c r="C91" s="20"/>
      <c r="D91" s="20"/>
      <c r="E91" s="20"/>
      <c r="F91" s="65"/>
      <c r="G91" s="65"/>
      <c r="H91" s="65"/>
      <c r="I91" s="65"/>
      <c r="J91" s="65"/>
      <c r="K91" s="65"/>
      <c r="L91" s="20"/>
      <c r="M91" s="20"/>
      <c r="N91" s="65"/>
      <c r="O91" s="65"/>
      <c r="P91" s="65"/>
      <c r="Q91" s="208"/>
      <c r="R91" s="47" t="s">
        <v>16</v>
      </c>
      <c r="S91" s="203">
        <v>193540.6885999995</v>
      </c>
      <c r="T91" s="205">
        <v>-6.5163657012568592</v>
      </c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47" customFormat="1" x14ac:dyDescent="0.2">
      <c r="A92" s="196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5"/>
      <c r="O92" s="65"/>
      <c r="P92" s="65"/>
      <c r="R92" s="47" t="s">
        <v>35</v>
      </c>
      <c r="S92" s="203">
        <v>206595.38949999958</v>
      </c>
      <c r="T92" s="205">
        <v>6.7451970923700202</v>
      </c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47" customFormat="1" x14ac:dyDescent="0.2">
      <c r="A93" s="196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5"/>
      <c r="O93" s="65"/>
      <c r="P93" s="65"/>
      <c r="R93" s="47" t="s">
        <v>36</v>
      </c>
      <c r="S93" s="203">
        <v>199736.7209799999</v>
      </c>
      <c r="T93" s="205">
        <v>-3.3198555575702784</v>
      </c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47" customFormat="1" x14ac:dyDescent="0.2">
      <c r="A94" s="196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5"/>
      <c r="O94" s="65"/>
      <c r="P94" s="65"/>
      <c r="Q94" s="208">
        <v>2023</v>
      </c>
      <c r="R94" s="47" t="s">
        <v>37</v>
      </c>
      <c r="S94" s="203">
        <v>203842.74759999957</v>
      </c>
      <c r="T94" s="205">
        <v>2.0557194490094872</v>
      </c>
      <c r="U94" s="65"/>
      <c r="V94" s="65"/>
      <c r="W94" s="65"/>
      <c r="X94" s="65"/>
      <c r="Y94" s="65"/>
      <c r="Z94" s="65"/>
      <c r="AA94" s="65"/>
      <c r="AB94" s="65"/>
      <c r="AC94" s="65"/>
      <c r="AD94" s="65"/>
    </row>
    <row r="95" spans="1:30" s="47" customFormat="1" x14ac:dyDescent="0.2">
      <c r="A95" s="196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5"/>
      <c r="O95" s="65"/>
      <c r="P95" s="65"/>
      <c r="Q95" s="208"/>
      <c r="R95" s="47" t="s">
        <v>41</v>
      </c>
      <c r="S95" s="203">
        <v>205049.88869999934</v>
      </c>
      <c r="T95" s="205">
        <v>0.59219232188164028</v>
      </c>
      <c r="U95" s="65"/>
      <c r="V95" s="65"/>
      <c r="W95" s="65"/>
      <c r="X95" s="65"/>
      <c r="Y95" s="65"/>
      <c r="Z95" s="65"/>
      <c r="AA95" s="65"/>
      <c r="AB95" s="65"/>
      <c r="AC95" s="65"/>
      <c r="AD95" s="65"/>
    </row>
    <row r="96" spans="1:30" s="47" customFormat="1" x14ac:dyDescent="0.2">
      <c r="A96" s="196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5"/>
      <c r="O96" s="65"/>
      <c r="P96" s="65"/>
      <c r="Q96" s="208"/>
      <c r="R96" s="47" t="s">
        <v>42</v>
      </c>
      <c r="S96" s="203">
        <v>199371.33099999963</v>
      </c>
      <c r="T96" s="205">
        <v>-2.7693541976546925</v>
      </c>
      <c r="U96" s="65"/>
      <c r="V96" s="65"/>
      <c r="W96" s="65"/>
      <c r="X96" s="65"/>
      <c r="Y96" s="65"/>
      <c r="Z96" s="65"/>
      <c r="AA96" s="65"/>
      <c r="AB96" s="65"/>
      <c r="AC96" s="65"/>
      <c r="AD96" s="65"/>
    </row>
    <row r="97" spans="1:30" s="47" customFormat="1" x14ac:dyDescent="0.2">
      <c r="A97" s="196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5"/>
      <c r="O97" s="65"/>
      <c r="P97" s="65"/>
      <c r="Q97" s="47">
        <v>2024</v>
      </c>
      <c r="R97" s="47" t="s">
        <v>38</v>
      </c>
      <c r="S97" s="203">
        <v>212001.67850000001</v>
      </c>
      <c r="T97" s="205">
        <v>6.3350871144058232</v>
      </c>
      <c r="U97" s="69"/>
      <c r="V97" s="75"/>
      <c r="W97" s="65"/>
      <c r="X97" s="65"/>
      <c r="Y97" s="65"/>
      <c r="Z97" s="65"/>
      <c r="AA97" s="65"/>
      <c r="AB97" s="65"/>
      <c r="AC97" s="65"/>
      <c r="AD97" s="65"/>
    </row>
    <row r="98" spans="1:30" s="47" customFormat="1" x14ac:dyDescent="0.2">
      <c r="A98" s="196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5"/>
      <c r="O98" s="65"/>
      <c r="P98" s="65"/>
      <c r="R98" s="47" t="s">
        <v>39</v>
      </c>
      <c r="S98" s="203">
        <v>207000.49789999958</v>
      </c>
      <c r="T98" s="205">
        <v>-2.359028775331339</v>
      </c>
      <c r="U98" s="69"/>
      <c r="V98" s="75"/>
      <c r="W98" s="65"/>
      <c r="X98" s="65"/>
      <c r="Y98" s="65"/>
      <c r="Z98" s="65"/>
      <c r="AA98" s="65"/>
      <c r="AB98" s="65"/>
      <c r="AC98" s="65"/>
      <c r="AD98" s="65"/>
    </row>
    <row r="99" spans="1:30" s="47" customFormat="1" x14ac:dyDescent="0.2">
      <c r="A99" s="196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5"/>
      <c r="O99" s="65"/>
      <c r="P99" s="65"/>
      <c r="R99" s="47" t="s">
        <v>24</v>
      </c>
      <c r="S99" s="203">
        <v>192773.12199999992</v>
      </c>
      <c r="T99" s="205">
        <v>-6.8731119221137362</v>
      </c>
      <c r="U99" s="69"/>
      <c r="V99" s="75"/>
      <c r="W99" s="65"/>
      <c r="X99" s="65"/>
      <c r="Y99" s="65"/>
      <c r="Z99" s="65"/>
      <c r="AA99" s="65"/>
      <c r="AB99" s="65"/>
      <c r="AC99" s="65"/>
      <c r="AD99" s="65"/>
    </row>
    <row r="100" spans="1:30" s="47" customFormat="1" x14ac:dyDescent="0.2">
      <c r="A100" s="196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5"/>
      <c r="O100" s="65"/>
      <c r="P100" s="65"/>
      <c r="R100" s="47" t="s">
        <v>40</v>
      </c>
      <c r="S100" s="203">
        <v>205295.3444999996</v>
      </c>
      <c r="T100" s="205">
        <v>6.4958342584707793</v>
      </c>
      <c r="U100" s="69"/>
      <c r="V100" s="75"/>
      <c r="W100" s="65"/>
      <c r="X100" s="65"/>
      <c r="Y100" s="65"/>
      <c r="Z100" s="65"/>
      <c r="AA100" s="65"/>
      <c r="AB100" s="65"/>
      <c r="AC100" s="65"/>
      <c r="AD100" s="65"/>
    </row>
    <row r="101" spans="1:30" s="47" customFormat="1" x14ac:dyDescent="0.2">
      <c r="A101" s="196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5"/>
      <c r="O101" s="65"/>
      <c r="P101" s="65"/>
      <c r="R101" s="47" t="s">
        <v>25</v>
      </c>
      <c r="S101" s="203">
        <v>204802.19867999983</v>
      </c>
      <c r="T101" s="205">
        <v>-0.24021286074501802</v>
      </c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47" customFormat="1" x14ac:dyDescent="0.2">
      <c r="A102" s="196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5"/>
      <c r="O102" s="65"/>
      <c r="P102" s="65"/>
      <c r="R102" s="47" t="s">
        <v>26</v>
      </c>
      <c r="S102" s="207">
        <v>180450.28320000001</v>
      </c>
      <c r="T102" s="205">
        <v>-11.890456077597733</v>
      </c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47" customFormat="1" x14ac:dyDescent="0.2">
      <c r="A103" s="196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5"/>
      <c r="O103" s="65"/>
      <c r="P103" s="65"/>
      <c r="R103" s="47" t="s">
        <v>16</v>
      </c>
      <c r="S103" s="207">
        <v>209203.44099999999</v>
      </c>
      <c r="T103" s="205">
        <v>15.934116195390914</v>
      </c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47" customFormat="1" x14ac:dyDescent="0.2">
      <c r="A104" s="196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5"/>
      <c r="O104" s="65"/>
      <c r="P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47" customFormat="1" x14ac:dyDescent="0.2">
      <c r="A105" s="196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5"/>
      <c r="O105" s="65"/>
      <c r="P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47" customFormat="1" x14ac:dyDescent="0.2">
      <c r="A106" s="196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5"/>
      <c r="O106" s="65"/>
      <c r="P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47" customFormat="1" x14ac:dyDescent="0.2">
      <c r="A107" s="196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5"/>
      <c r="O107" s="65"/>
      <c r="P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47" customFormat="1" x14ac:dyDescent="0.2">
      <c r="A108" s="196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5"/>
      <c r="O108" s="65"/>
      <c r="P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47" customFormat="1" x14ac:dyDescent="0.2">
      <c r="A109" s="196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5"/>
      <c r="O109" s="65"/>
      <c r="P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47" customFormat="1" x14ac:dyDescent="0.2">
      <c r="A110" s="196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5"/>
      <c r="O110" s="65"/>
      <c r="P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47" customFormat="1" x14ac:dyDescent="0.2">
      <c r="A111" s="196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5"/>
      <c r="O111" s="65"/>
      <c r="P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47" customFormat="1" x14ac:dyDescent="0.2">
      <c r="A112" s="196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5"/>
      <c r="O112" s="65"/>
      <c r="P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47" customFormat="1" x14ac:dyDescent="0.2">
      <c r="A113" s="196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5"/>
      <c r="O113" s="65"/>
      <c r="P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47" customFormat="1" x14ac:dyDescent="0.2">
      <c r="A114" s="196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5"/>
      <c r="O114" s="65"/>
      <c r="P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47" customFormat="1" x14ac:dyDescent="0.2">
      <c r="A115" s="196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5"/>
      <c r="O115" s="65"/>
      <c r="P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47" customFormat="1" x14ac:dyDescent="0.2">
      <c r="A116" s="196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5"/>
      <c r="O116" s="65"/>
      <c r="P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47" customFormat="1" x14ac:dyDescent="0.2">
      <c r="A117" s="196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5"/>
      <c r="O117" s="65"/>
      <c r="P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47" customFormat="1" x14ac:dyDescent="0.2">
      <c r="A118" s="196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5"/>
      <c r="O118" s="65"/>
      <c r="P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47" customFormat="1" x14ac:dyDescent="0.2">
      <c r="A119" s="196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5"/>
      <c r="O119" s="65"/>
      <c r="P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47" customFormat="1" x14ac:dyDescent="0.2">
      <c r="A120" s="196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5"/>
      <c r="O120" s="65"/>
      <c r="P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47" customFormat="1" x14ac:dyDescent="0.2">
      <c r="A121" s="196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5"/>
      <c r="O121" s="65"/>
      <c r="P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47" customFormat="1" x14ac:dyDescent="0.2">
      <c r="A122" s="196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5"/>
      <c r="O122" s="65"/>
      <c r="P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47" customFormat="1" x14ac:dyDescent="0.2">
      <c r="A123" s="196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5"/>
      <c r="O123" s="65"/>
      <c r="P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s="47" customFormat="1" x14ac:dyDescent="0.2">
      <c r="A124" s="196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5"/>
      <c r="O124" s="65"/>
      <c r="P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s="47" customFormat="1" x14ac:dyDescent="0.2">
      <c r="A125" s="196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5"/>
      <c r="O125" s="65"/>
      <c r="P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s="47" customFormat="1" x14ac:dyDescent="0.2">
      <c r="A126" s="196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5"/>
      <c r="O126" s="65"/>
      <c r="P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s="47" customFormat="1" x14ac:dyDescent="0.2">
      <c r="A127" s="196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5"/>
      <c r="O127" s="65"/>
      <c r="P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s="47" customFormat="1" x14ac:dyDescent="0.2">
      <c r="A128" s="196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5"/>
      <c r="O128" s="65"/>
      <c r="P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s="47" customFormat="1" x14ac:dyDescent="0.2">
      <c r="A129" s="196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5"/>
      <c r="O129" s="65"/>
      <c r="P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s="47" customFormat="1" x14ac:dyDescent="0.2">
      <c r="A130" s="196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5"/>
      <c r="O130" s="65"/>
      <c r="P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s="47" customFormat="1" x14ac:dyDescent="0.2">
      <c r="A131" s="196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5"/>
      <c r="O131" s="65"/>
      <c r="P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s="47" customFormat="1" x14ac:dyDescent="0.2">
      <c r="A132" s="196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5"/>
      <c r="O132" s="65"/>
      <c r="P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s="47" customFormat="1" x14ac:dyDescent="0.2">
      <c r="A133" s="196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5"/>
      <c r="O133" s="65"/>
      <c r="P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s="47" customFormat="1" x14ac:dyDescent="0.2">
      <c r="A134" s="196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5"/>
      <c r="O134" s="65"/>
      <c r="P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s="47" customFormat="1" x14ac:dyDescent="0.2">
      <c r="A135" s="196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5"/>
      <c r="O135" s="65"/>
      <c r="P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s="47" customFormat="1" x14ac:dyDescent="0.2">
      <c r="A136" s="196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5"/>
      <c r="O136" s="65"/>
      <c r="P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s="47" customFormat="1" x14ac:dyDescent="0.2">
      <c r="A137" s="196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5"/>
      <c r="O137" s="65"/>
      <c r="P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s="47" customFormat="1" x14ac:dyDescent="0.2">
      <c r="A138" s="196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5"/>
      <c r="O138" s="65"/>
      <c r="P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s="47" customFormat="1" x14ac:dyDescent="0.2">
      <c r="A139" s="196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5"/>
      <c r="O139" s="65"/>
      <c r="P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s="47" customFormat="1" x14ac:dyDescent="0.2">
      <c r="A140" s="196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5"/>
      <c r="O140" s="65"/>
      <c r="P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s="47" customFormat="1" x14ac:dyDescent="0.2">
      <c r="A141" s="196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5"/>
      <c r="O141" s="65"/>
      <c r="P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s="47" customFormat="1" x14ac:dyDescent="0.2">
      <c r="A142" s="196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5"/>
      <c r="O142" s="65"/>
      <c r="P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s="47" customFormat="1" x14ac:dyDescent="0.2">
      <c r="A143" s="196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5"/>
      <c r="O143" s="65"/>
      <c r="P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s="47" customFormat="1" x14ac:dyDescent="0.2">
      <c r="A144" s="196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5"/>
      <c r="O144" s="65"/>
      <c r="P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s="47" customFormat="1" x14ac:dyDescent="0.2">
      <c r="A145" s="196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5"/>
      <c r="O145" s="65"/>
      <c r="P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s="47" customFormat="1" x14ac:dyDescent="0.2">
      <c r="A146" s="196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5"/>
      <c r="O146" s="65"/>
      <c r="P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s="47" customFormat="1" x14ac:dyDescent="0.2">
      <c r="A147" s="196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5"/>
      <c r="O147" s="65"/>
      <c r="P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s="47" customFormat="1" x14ac:dyDescent="0.2">
      <c r="A148" s="196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5"/>
      <c r="O148" s="65"/>
      <c r="P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s="47" customFormat="1" x14ac:dyDescent="0.2">
      <c r="A149" s="196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5"/>
      <c r="O149" s="65"/>
      <c r="P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s="47" customFormat="1" x14ac:dyDescent="0.2">
      <c r="A150" s="196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5"/>
      <c r="O150" s="65"/>
      <c r="P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s="47" customFormat="1" x14ac:dyDescent="0.2">
      <c r="A151" s="196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5"/>
      <c r="O151" s="65"/>
      <c r="P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pans="1:30" s="47" customFormat="1" x14ac:dyDescent="0.2">
      <c r="A152" s="196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5"/>
      <c r="O152" s="65"/>
      <c r="P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pans="1:30" s="47" customFormat="1" x14ac:dyDescent="0.2">
      <c r="A153" s="196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5"/>
      <c r="O153" s="65"/>
      <c r="P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pans="1:30" s="47" customFormat="1" x14ac:dyDescent="0.2">
      <c r="A154" s="196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5"/>
      <c r="O154" s="65"/>
      <c r="P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pans="1:30" s="47" customFormat="1" x14ac:dyDescent="0.2">
      <c r="A155" s="196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5"/>
      <c r="O155" s="65"/>
      <c r="P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pans="1:30" s="47" customFormat="1" x14ac:dyDescent="0.2">
      <c r="A156" s="196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5"/>
      <c r="O156" s="65"/>
      <c r="P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pans="1:30" s="47" customFormat="1" x14ac:dyDescent="0.2">
      <c r="A157" s="196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5"/>
      <c r="O157" s="65"/>
      <c r="P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pans="1:30" s="47" customFormat="1" x14ac:dyDescent="0.2">
      <c r="A158" s="196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5"/>
      <c r="O158" s="65"/>
      <c r="P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pans="1:30" s="47" customFormat="1" x14ac:dyDescent="0.2">
      <c r="A159" s="196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5"/>
      <c r="O159" s="65"/>
      <c r="P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pans="1:30" s="47" customFormat="1" x14ac:dyDescent="0.2">
      <c r="A160" s="196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5"/>
      <c r="O160" s="65"/>
      <c r="P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pans="1:30" s="47" customFormat="1" x14ac:dyDescent="0.2">
      <c r="A161" s="196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5"/>
      <c r="O161" s="65"/>
      <c r="P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 spans="1:30" s="47" customFormat="1" x14ac:dyDescent="0.2">
      <c r="A162" s="196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5"/>
      <c r="O162" s="65"/>
      <c r="P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pans="1:30" s="47" customFormat="1" x14ac:dyDescent="0.2">
      <c r="A163" s="196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5"/>
      <c r="O163" s="65"/>
      <c r="P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 spans="1:30" s="47" customFormat="1" x14ac:dyDescent="0.2">
      <c r="A164" s="196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5"/>
      <c r="O164" s="65"/>
      <c r="P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 spans="1:30" s="47" customFormat="1" x14ac:dyDescent="0.2">
      <c r="A165" s="196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5"/>
      <c r="O165" s="65"/>
      <c r="P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 spans="1:30" s="47" customFormat="1" x14ac:dyDescent="0.2">
      <c r="A166" s="196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5"/>
      <c r="O166" s="65"/>
      <c r="P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 spans="1:30" s="47" customFormat="1" x14ac:dyDescent="0.2">
      <c r="A167" s="196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5"/>
      <c r="O167" s="65"/>
      <c r="P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 spans="1:30" s="47" customFormat="1" x14ac:dyDescent="0.2">
      <c r="A168" s="196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5"/>
      <c r="O168" s="65"/>
      <c r="P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 spans="1:30" s="47" customFormat="1" x14ac:dyDescent="0.2">
      <c r="A169" s="196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5"/>
      <c r="O169" s="65"/>
      <c r="P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</row>
    <row r="170" spans="1:30" s="47" customFormat="1" x14ac:dyDescent="0.2">
      <c r="A170" s="196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5"/>
      <c r="O170" s="65"/>
      <c r="P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</row>
    <row r="171" spans="1:30" s="47" customFormat="1" x14ac:dyDescent="0.2">
      <c r="A171" s="196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5"/>
      <c r="O171" s="65"/>
      <c r="P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</row>
    <row r="172" spans="1:30" s="47" customFormat="1" x14ac:dyDescent="0.2">
      <c r="A172" s="196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5"/>
      <c r="O172" s="65"/>
      <c r="P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</row>
    <row r="173" spans="1:30" s="47" customFormat="1" x14ac:dyDescent="0.2">
      <c r="A173" s="196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5"/>
      <c r="O173" s="65"/>
      <c r="P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</row>
    <row r="174" spans="1:30" s="47" customFormat="1" x14ac:dyDescent="0.2">
      <c r="A174" s="196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5"/>
      <c r="O174" s="65"/>
      <c r="P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</row>
    <row r="175" spans="1:30" s="47" customFormat="1" x14ac:dyDescent="0.2">
      <c r="A175" s="196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5"/>
      <c r="O175" s="65"/>
      <c r="P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</row>
    <row r="176" spans="1:30" s="47" customFormat="1" x14ac:dyDescent="0.2">
      <c r="A176" s="196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5"/>
      <c r="O176" s="65"/>
      <c r="P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</row>
    <row r="177" spans="1:30" s="47" customFormat="1" x14ac:dyDescent="0.2">
      <c r="A177" s="196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5"/>
      <c r="O177" s="65"/>
      <c r="P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</row>
    <row r="178" spans="1:30" s="47" customFormat="1" x14ac:dyDescent="0.2">
      <c r="A178" s="196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5"/>
      <c r="O178" s="65"/>
      <c r="P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</row>
    <row r="179" spans="1:30" s="47" customFormat="1" x14ac:dyDescent="0.2">
      <c r="A179" s="196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5"/>
      <c r="O179" s="65"/>
      <c r="P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</row>
    <row r="180" spans="1:30" s="47" customFormat="1" x14ac:dyDescent="0.2">
      <c r="A180" s="196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5"/>
      <c r="O180" s="65"/>
      <c r="P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</row>
    <row r="181" spans="1:30" s="47" customFormat="1" x14ac:dyDescent="0.2">
      <c r="A181" s="196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5"/>
      <c r="O181" s="65"/>
      <c r="P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</row>
    <row r="182" spans="1:30" s="47" customFormat="1" x14ac:dyDescent="0.2">
      <c r="A182" s="196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5"/>
      <c r="O182" s="65"/>
      <c r="P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</row>
    <row r="183" spans="1:30" s="47" customFormat="1" x14ac:dyDescent="0.2">
      <c r="A183" s="196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5"/>
      <c r="O183" s="65"/>
      <c r="P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</row>
    <row r="184" spans="1:30" s="47" customFormat="1" x14ac:dyDescent="0.2">
      <c r="A184" s="196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5"/>
      <c r="O184" s="65"/>
      <c r="P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</row>
    <row r="185" spans="1:30" s="47" customFormat="1" x14ac:dyDescent="0.2">
      <c r="A185" s="196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5"/>
      <c r="O185" s="65"/>
      <c r="P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</row>
    <row r="186" spans="1:30" s="47" customFormat="1" x14ac:dyDescent="0.2">
      <c r="A186" s="196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5"/>
      <c r="O186" s="65"/>
      <c r="P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 spans="1:30" s="47" customFormat="1" x14ac:dyDescent="0.2">
      <c r="A187" s="196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5"/>
      <c r="O187" s="65"/>
      <c r="P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</row>
    <row r="188" spans="1:30" s="47" customFormat="1" x14ac:dyDescent="0.2">
      <c r="A188" s="196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5"/>
      <c r="O188" s="65"/>
      <c r="P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</row>
    <row r="189" spans="1:30" s="47" customFormat="1" x14ac:dyDescent="0.2">
      <c r="A189" s="196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5"/>
      <c r="O189" s="65"/>
      <c r="P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</row>
    <row r="190" spans="1:30" s="47" customFormat="1" x14ac:dyDescent="0.2">
      <c r="A190" s="196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5"/>
      <c r="O190" s="65"/>
      <c r="P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</row>
    <row r="191" spans="1:30" s="47" customFormat="1" x14ac:dyDescent="0.2">
      <c r="A191" s="196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5"/>
      <c r="O191" s="65"/>
      <c r="P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2E6-9061-43E6-9C03-1A590C030F3B}">
  <sheetPr>
    <tabColor theme="3"/>
  </sheetPr>
  <dimension ref="A1:BM185"/>
  <sheetViews>
    <sheetView showGridLines="0" zoomScaleNormal="100" workbookViewId="0">
      <selection activeCell="C18" sqref="C18:J18"/>
    </sheetView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7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.1" x14ac:dyDescent="0.25">
      <c r="B9" s="20"/>
      <c r="C9" s="219" t="s">
        <v>384</v>
      </c>
      <c r="D9" s="219"/>
      <c r="E9" s="219"/>
      <c r="F9" s="219"/>
      <c r="G9" s="219"/>
      <c r="H9" s="219"/>
      <c r="I9" s="219"/>
      <c r="J9" s="219"/>
      <c r="K9" s="26"/>
      <c r="M9" s="65"/>
    </row>
    <row r="10" spans="1:24" ht="13.1" x14ac:dyDescent="0.25">
      <c r="B10" s="20"/>
      <c r="C10" s="220" t="s">
        <v>404</v>
      </c>
      <c r="D10" s="220"/>
      <c r="E10" s="220"/>
      <c r="F10" s="220"/>
      <c r="G10" s="220"/>
      <c r="H10" s="220"/>
      <c r="I10" s="220"/>
      <c r="J10" s="220"/>
      <c r="K10" s="26"/>
      <c r="M10" s="65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</row>
    <row r="12" spans="1:24" ht="15.75" customHeight="1" x14ac:dyDescent="0.25">
      <c r="B12" s="27"/>
      <c r="C12" s="222" t="s">
        <v>397</v>
      </c>
      <c r="D12" s="222"/>
      <c r="E12" s="221" t="s">
        <v>398</v>
      </c>
      <c r="F12" s="221" t="s">
        <v>381</v>
      </c>
      <c r="G12" s="220" t="s">
        <v>53</v>
      </c>
      <c r="H12" s="220"/>
      <c r="I12" s="221" t="s">
        <v>398</v>
      </c>
      <c r="J12" s="221" t="s">
        <v>381</v>
      </c>
      <c r="K12" s="26"/>
      <c r="L12" s="46"/>
      <c r="M12" s="65"/>
      <c r="Q12" s="65"/>
      <c r="R12" s="65"/>
      <c r="S12" s="65"/>
    </row>
    <row r="13" spans="1:24" ht="15.75" customHeight="1" x14ac:dyDescent="0.2">
      <c r="B13" s="31"/>
      <c r="C13" s="62">
        <v>2023</v>
      </c>
      <c r="D13" s="29">
        <v>2024</v>
      </c>
      <c r="E13" s="221"/>
      <c r="F13" s="221"/>
      <c r="G13" s="189">
        <v>2023</v>
      </c>
      <c r="H13" s="190">
        <v>2024</v>
      </c>
      <c r="I13" s="221"/>
      <c r="J13" s="221"/>
      <c r="K13" s="26"/>
      <c r="L13" s="65"/>
      <c r="M13" s="65"/>
      <c r="R13" s="65"/>
      <c r="S13" s="46"/>
      <c r="U13" s="46"/>
      <c r="W13" s="46"/>
    </row>
    <row r="14" spans="1:24" ht="13.1" x14ac:dyDescent="0.2">
      <c r="B14" s="31"/>
      <c r="C14" s="78"/>
      <c r="D14" s="78"/>
      <c r="E14" s="62"/>
      <c r="F14" s="31"/>
      <c r="G14" s="31"/>
      <c r="H14" s="31"/>
      <c r="I14" s="70"/>
      <c r="J14" s="70"/>
      <c r="K14" s="26"/>
      <c r="L14" s="65"/>
      <c r="M14" s="65"/>
      <c r="P14" s="212"/>
      <c r="Q14" s="88"/>
      <c r="S14" s="88"/>
      <c r="T14" s="46"/>
      <c r="U14" s="88"/>
      <c r="V14" s="46"/>
      <c r="X14" s="46"/>
    </row>
    <row r="15" spans="1:24" ht="13.1" x14ac:dyDescent="0.25">
      <c r="A15" s="34"/>
      <c r="B15" s="86" t="s">
        <v>33</v>
      </c>
      <c r="C15" s="80">
        <v>860798.43409999844</v>
      </c>
      <c r="D15" s="82">
        <v>966372.50099999923</v>
      </c>
      <c r="E15" s="192">
        <v>12.264667629232262</v>
      </c>
      <c r="F15" s="37">
        <v>100</v>
      </c>
      <c r="G15" s="80">
        <v>124397.57709999969</v>
      </c>
      <c r="H15" s="79">
        <v>148466.33299999996</v>
      </c>
      <c r="I15" s="81">
        <v>19.348251357542168</v>
      </c>
      <c r="J15" s="39">
        <v>100</v>
      </c>
      <c r="K15" s="26"/>
      <c r="L15" s="65"/>
      <c r="M15" s="65"/>
      <c r="P15" s="213"/>
      <c r="Q15" s="88"/>
      <c r="R15" s="87"/>
      <c r="S15" s="88"/>
      <c r="T15" s="114"/>
      <c r="U15" s="88"/>
      <c r="V15" s="87"/>
      <c r="W15" s="88"/>
      <c r="X15" s="114"/>
    </row>
    <row r="16" spans="1:24" ht="13.1" x14ac:dyDescent="0.25">
      <c r="A16" s="123" t="s">
        <v>163</v>
      </c>
      <c r="B16" s="20" t="s">
        <v>150</v>
      </c>
      <c r="C16" s="41">
        <v>15069.921999999955</v>
      </c>
      <c r="D16" s="82">
        <v>16236.96999999999</v>
      </c>
      <c r="E16" s="83">
        <v>7.7442205739355341</v>
      </c>
      <c r="F16" s="42">
        <v>1.6801978515735936</v>
      </c>
      <c r="G16" s="41">
        <v>2114.3499999999945</v>
      </c>
      <c r="H16" s="82">
        <v>2537.7399999999998</v>
      </c>
      <c r="I16" s="84">
        <v>20.024593846809012</v>
      </c>
      <c r="J16" s="42">
        <v>1.7093033475811654</v>
      </c>
      <c r="K16" s="26"/>
      <c r="L16" s="65"/>
      <c r="M16" s="65"/>
      <c r="N16" s="47" t="s">
        <v>62</v>
      </c>
      <c r="O16" s="47" t="s">
        <v>385</v>
      </c>
      <c r="P16" s="213"/>
      <c r="Q16" s="112"/>
      <c r="R16" s="87"/>
      <c r="S16" s="112"/>
      <c r="T16" s="114"/>
      <c r="U16" s="112"/>
      <c r="V16" s="87"/>
      <c r="W16" s="112"/>
      <c r="X16" s="114"/>
    </row>
    <row r="17" spans="1:24" ht="13.1" x14ac:dyDescent="0.25">
      <c r="A17" s="123" t="s">
        <v>164</v>
      </c>
      <c r="B17" s="20" t="s">
        <v>151</v>
      </c>
      <c r="C17" s="41">
        <v>50212.17400000005</v>
      </c>
      <c r="D17" s="82">
        <v>58872.162499999984</v>
      </c>
      <c r="E17" s="83">
        <v>17.246790589070947</v>
      </c>
      <c r="F17" s="42">
        <v>6.0920775828243512</v>
      </c>
      <c r="G17" s="41">
        <v>8019.0960000000096</v>
      </c>
      <c r="H17" s="82">
        <v>7279.2374999999984</v>
      </c>
      <c r="I17" s="84">
        <v>-9.2262082908099678</v>
      </c>
      <c r="J17" s="42">
        <v>4.9029550019262613</v>
      </c>
      <c r="K17" s="26"/>
      <c r="L17" s="65"/>
      <c r="M17" s="65"/>
      <c r="N17" s="47" t="s">
        <v>161</v>
      </c>
      <c r="O17" s="201">
        <v>0.32691793244642448</v>
      </c>
      <c r="P17" s="213"/>
      <c r="Q17" s="112"/>
      <c r="R17" s="87"/>
      <c r="S17" s="112"/>
      <c r="T17" s="114"/>
      <c r="U17" s="112"/>
      <c r="V17" s="87"/>
      <c r="W17" s="112"/>
      <c r="X17" s="114"/>
    </row>
    <row r="18" spans="1:24" ht="13.1" x14ac:dyDescent="0.25">
      <c r="A18" s="214" t="s">
        <v>165</v>
      </c>
      <c r="B18" s="35" t="s">
        <v>152</v>
      </c>
      <c r="C18" s="93">
        <v>369018.48909999884</v>
      </c>
      <c r="D18" s="93">
        <v>390585.98449999932</v>
      </c>
      <c r="E18" s="94">
        <v>5.8445568547531579</v>
      </c>
      <c r="F18" s="95">
        <v>40.417746168876093</v>
      </c>
      <c r="G18" s="93">
        <v>51602.64159999969</v>
      </c>
      <c r="H18" s="93">
        <v>60272.483</v>
      </c>
      <c r="I18" s="76">
        <v>16.801158101953373</v>
      </c>
      <c r="J18" s="95">
        <v>40.596734479863542</v>
      </c>
      <c r="K18" s="26"/>
      <c r="L18" s="65"/>
      <c r="M18" s="65"/>
      <c r="N18" s="47" t="s">
        <v>158</v>
      </c>
      <c r="O18" s="201">
        <v>0.40365314575523054</v>
      </c>
      <c r="P18" s="204"/>
      <c r="Q18" s="112"/>
      <c r="R18" s="87"/>
      <c r="S18" s="112"/>
      <c r="T18" s="114"/>
      <c r="U18" s="112"/>
      <c r="V18" s="87"/>
      <c r="W18" s="112"/>
      <c r="X18" s="114"/>
    </row>
    <row r="19" spans="1:24" ht="13.1" x14ac:dyDescent="0.25">
      <c r="A19" s="123" t="s">
        <v>166</v>
      </c>
      <c r="B19" s="20" t="s">
        <v>153</v>
      </c>
      <c r="C19" s="41">
        <v>90060.820499999987</v>
      </c>
      <c r="D19" s="82">
        <v>96452.119999999966</v>
      </c>
      <c r="E19" s="83">
        <v>7.0966480923855046</v>
      </c>
      <c r="F19" s="42">
        <v>9.9808427806246165</v>
      </c>
      <c r="G19" s="41">
        <v>13598.578</v>
      </c>
      <c r="H19" s="82">
        <v>16453.713999999996</v>
      </c>
      <c r="I19" s="84">
        <v>20.995842359399617</v>
      </c>
      <c r="J19" s="42">
        <v>11.082454632997504</v>
      </c>
      <c r="K19" s="26"/>
      <c r="L19" s="65"/>
      <c r="M19" s="65"/>
      <c r="N19" s="47" t="s">
        <v>156</v>
      </c>
      <c r="O19" s="201">
        <v>0.53743799566167538</v>
      </c>
      <c r="P19" s="204"/>
      <c r="Q19" s="112"/>
      <c r="R19" s="87"/>
      <c r="S19" s="112"/>
      <c r="T19" s="114"/>
      <c r="U19" s="112"/>
      <c r="V19" s="87"/>
      <c r="W19" s="112"/>
      <c r="X19" s="114"/>
    </row>
    <row r="20" spans="1:24" ht="13.1" x14ac:dyDescent="0.25">
      <c r="A20" s="123" t="s">
        <v>167</v>
      </c>
      <c r="B20" s="20" t="s">
        <v>154</v>
      </c>
      <c r="C20" s="41">
        <v>51643.305499999959</v>
      </c>
      <c r="D20" s="82">
        <v>54234.33</v>
      </c>
      <c r="E20" s="83">
        <v>5.0171546435966219</v>
      </c>
      <c r="F20" s="42">
        <v>5.6121557622840559</v>
      </c>
      <c r="G20" s="41">
        <v>7392.3139999999948</v>
      </c>
      <c r="H20" s="82">
        <v>8590.2259999999987</v>
      </c>
      <c r="I20" s="84">
        <v>16.204831125950612</v>
      </c>
      <c r="J20" s="42">
        <v>5.785975733636529</v>
      </c>
      <c r="K20" s="61"/>
      <c r="L20" s="65"/>
      <c r="M20" s="65"/>
      <c r="N20" s="47" t="s">
        <v>67</v>
      </c>
      <c r="O20" s="201">
        <v>0.5539915503038515</v>
      </c>
      <c r="P20" s="204"/>
      <c r="Q20" s="112"/>
      <c r="R20" s="87"/>
      <c r="S20" s="112"/>
      <c r="T20" s="114"/>
      <c r="U20" s="112"/>
      <c r="V20" s="87"/>
      <c r="W20" s="112"/>
      <c r="X20" s="114"/>
    </row>
    <row r="21" spans="1:24" ht="13.1" x14ac:dyDescent="0.25">
      <c r="A21" s="123" t="s">
        <v>168</v>
      </c>
      <c r="B21" s="20" t="s">
        <v>63</v>
      </c>
      <c r="C21" s="41">
        <v>23324.280499999979</v>
      </c>
      <c r="D21" s="82">
        <v>28150.119000000002</v>
      </c>
      <c r="E21" s="83">
        <v>20.690192351271143</v>
      </c>
      <c r="F21" s="42">
        <v>2.9129677190597154</v>
      </c>
      <c r="G21" s="41">
        <v>3303.3049999999953</v>
      </c>
      <c r="H21" s="82">
        <v>3923.9395</v>
      </c>
      <c r="I21" s="84">
        <v>18.788289304197026</v>
      </c>
      <c r="J21" s="42">
        <v>2.6429827023477444</v>
      </c>
      <c r="K21" s="61"/>
      <c r="L21" s="65"/>
      <c r="M21" s="65"/>
      <c r="N21" s="47" t="s">
        <v>70</v>
      </c>
      <c r="O21" s="201">
        <v>0.75771113027563297</v>
      </c>
      <c r="P21" s="207"/>
      <c r="Q21" s="112"/>
      <c r="R21" s="87"/>
      <c r="S21" s="112"/>
      <c r="T21" s="114"/>
      <c r="U21" s="112"/>
      <c r="V21" s="87"/>
      <c r="W21" s="112"/>
      <c r="X21" s="114"/>
    </row>
    <row r="22" spans="1:24" s="47" customFormat="1" ht="13.1" x14ac:dyDescent="0.25">
      <c r="A22" s="123" t="s">
        <v>169</v>
      </c>
      <c r="B22" s="20" t="s">
        <v>155</v>
      </c>
      <c r="C22" s="41">
        <v>23702.012999999995</v>
      </c>
      <c r="D22" s="82">
        <v>22758.432999999986</v>
      </c>
      <c r="E22" s="83">
        <v>-3.9810120769067536</v>
      </c>
      <c r="F22" s="42">
        <v>2.3550373149535639</v>
      </c>
      <c r="G22" s="41">
        <v>3169.6379999999972</v>
      </c>
      <c r="H22" s="82">
        <v>3466.9049999999997</v>
      </c>
      <c r="I22" s="84">
        <v>9.3785788787237756</v>
      </c>
      <c r="J22" s="42">
        <v>2.3351455713532041</v>
      </c>
      <c r="K22" s="26"/>
      <c r="L22" s="65"/>
      <c r="M22" s="65"/>
      <c r="N22" s="47" t="s">
        <v>71</v>
      </c>
      <c r="O22" s="201">
        <v>0.49722027427599613</v>
      </c>
      <c r="Q22" s="112"/>
      <c r="R22" s="87"/>
      <c r="S22" s="112"/>
      <c r="T22" s="114"/>
      <c r="U22" s="112"/>
      <c r="V22" s="87"/>
      <c r="W22" s="112"/>
      <c r="X22" s="114"/>
    </row>
    <row r="23" spans="1:24" s="47" customFormat="1" ht="13.1" x14ac:dyDescent="0.25">
      <c r="A23" s="123" t="s">
        <v>170</v>
      </c>
      <c r="B23" s="20" t="s">
        <v>156</v>
      </c>
      <c r="C23" s="41">
        <v>4636.1729999999989</v>
      </c>
      <c r="D23" s="82">
        <v>5193.6530000000002</v>
      </c>
      <c r="E23" s="83">
        <v>12.02457285351521</v>
      </c>
      <c r="F23" s="42">
        <v>0.53743799566167538</v>
      </c>
      <c r="G23" s="41">
        <v>689.49999999999909</v>
      </c>
      <c r="H23" s="82">
        <v>879.00750000000005</v>
      </c>
      <c r="I23" s="83">
        <v>27.484771573604235</v>
      </c>
      <c r="J23" s="42">
        <v>0.59205847025264657</v>
      </c>
      <c r="K23" s="26"/>
      <c r="L23" s="65"/>
      <c r="M23" s="65"/>
      <c r="N23" s="47" t="s">
        <v>66</v>
      </c>
      <c r="O23" s="201">
        <v>1.1366094325566929</v>
      </c>
      <c r="Q23" s="112"/>
      <c r="R23" s="87"/>
      <c r="S23" s="112"/>
      <c r="T23" s="114"/>
      <c r="U23" s="112"/>
      <c r="V23" s="87"/>
      <c r="W23" s="112"/>
      <c r="X23" s="114"/>
    </row>
    <row r="24" spans="1:24" s="47" customFormat="1" ht="13.1" x14ac:dyDescent="0.25">
      <c r="A24" s="123" t="s">
        <v>171</v>
      </c>
      <c r="B24" s="20" t="s">
        <v>71</v>
      </c>
      <c r="C24" s="41">
        <v>1452.3065000000001</v>
      </c>
      <c r="D24" s="82">
        <v>4805</v>
      </c>
      <c r="E24" s="83">
        <v>230.85302585921085</v>
      </c>
      <c r="F24" s="42">
        <v>0.49722027427599613</v>
      </c>
      <c r="G24" s="41">
        <v>24.25</v>
      </c>
      <c r="H24" s="82">
        <v>140</v>
      </c>
      <c r="I24" s="83">
        <v>477.31958762886597</v>
      </c>
      <c r="J24" s="42">
        <v>9.4297472814931074E-2</v>
      </c>
      <c r="K24" s="26"/>
      <c r="L24" s="65"/>
      <c r="M24" s="65"/>
      <c r="N24" s="47" t="s">
        <v>68</v>
      </c>
      <c r="O24" s="201">
        <v>1.0419486263920497</v>
      </c>
      <c r="Q24" s="112"/>
      <c r="R24" s="87"/>
      <c r="S24" s="112"/>
      <c r="T24" s="114"/>
      <c r="U24" s="112"/>
      <c r="V24" s="87"/>
      <c r="W24" s="112"/>
      <c r="X24" s="114"/>
    </row>
    <row r="25" spans="1:24" s="47" customFormat="1" ht="13.1" x14ac:dyDescent="0.25">
      <c r="A25" s="123" t="s">
        <v>172</v>
      </c>
      <c r="B25" s="20" t="s">
        <v>66</v>
      </c>
      <c r="C25" s="41">
        <v>9451.6570000000029</v>
      </c>
      <c r="D25" s="82">
        <v>10983.881000000014</v>
      </c>
      <c r="E25" s="83">
        <v>16.211168052332098</v>
      </c>
      <c r="F25" s="42">
        <v>1.1366094325566929</v>
      </c>
      <c r="G25" s="41">
        <v>1374.0380000000005</v>
      </c>
      <c r="H25" s="82">
        <v>1883.7040000000002</v>
      </c>
      <c r="I25" s="83">
        <v>37.09256949225562</v>
      </c>
      <c r="J25" s="42">
        <v>1.2687751909384066</v>
      </c>
      <c r="K25" s="26"/>
      <c r="L25" s="65"/>
      <c r="M25" s="65"/>
      <c r="N25" s="47" t="s">
        <v>69</v>
      </c>
      <c r="O25" s="201">
        <v>1.2746089098410718</v>
      </c>
      <c r="Q25" s="112"/>
      <c r="R25" s="87"/>
      <c r="S25" s="112"/>
      <c r="T25" s="114"/>
      <c r="U25" s="112"/>
      <c r="V25" s="87"/>
      <c r="W25" s="112"/>
      <c r="X25" s="114"/>
    </row>
    <row r="26" spans="1:24" s="47" customFormat="1" ht="13.1" x14ac:dyDescent="0.25">
      <c r="A26" s="123" t="s">
        <v>173</v>
      </c>
      <c r="B26" s="20" t="s">
        <v>157</v>
      </c>
      <c r="C26" s="41">
        <v>131294.21600000007</v>
      </c>
      <c r="D26" s="82">
        <v>167700.63000000009</v>
      </c>
      <c r="E26" s="83">
        <v>27.728878780158905</v>
      </c>
      <c r="F26" s="42">
        <v>17.353621903196128</v>
      </c>
      <c r="G26" s="41">
        <v>19702.802000000022</v>
      </c>
      <c r="H26" s="82">
        <v>25566.724000000002</v>
      </c>
      <c r="I26" s="84">
        <v>29.761868388059586</v>
      </c>
      <c r="J26" s="42">
        <v>17.220553295406045</v>
      </c>
      <c r="K26" s="26"/>
      <c r="L26" s="65"/>
      <c r="M26" s="65"/>
      <c r="N26" s="47" t="s">
        <v>159</v>
      </c>
      <c r="O26" s="201">
        <v>1.238186929741703</v>
      </c>
      <c r="Q26" s="112"/>
      <c r="R26" s="87"/>
      <c r="S26" s="112"/>
      <c r="T26" s="114"/>
      <c r="U26" s="112"/>
      <c r="V26" s="87"/>
      <c r="W26" s="112"/>
      <c r="X26" s="114"/>
    </row>
    <row r="27" spans="1:24" s="47" customFormat="1" ht="13.1" x14ac:dyDescent="0.25">
      <c r="A27" s="123" t="s">
        <v>174</v>
      </c>
      <c r="B27" s="20" t="s">
        <v>158</v>
      </c>
      <c r="C27" s="41">
        <v>3244.2169999999951</v>
      </c>
      <c r="D27" s="82">
        <v>3900.7929999999938</v>
      </c>
      <c r="E27" s="83">
        <v>20.238350270650812</v>
      </c>
      <c r="F27" s="42">
        <v>0.40365314575523054</v>
      </c>
      <c r="G27" s="41">
        <v>400.35499999999934</v>
      </c>
      <c r="H27" s="82">
        <v>468.65599999999995</v>
      </c>
      <c r="I27" s="83">
        <v>17.060109153126788</v>
      </c>
      <c r="J27" s="42">
        <v>0.31566483156824521</v>
      </c>
      <c r="K27" s="26"/>
      <c r="L27" s="65"/>
      <c r="M27" s="65"/>
      <c r="N27" s="47" t="s">
        <v>64</v>
      </c>
      <c r="O27" s="201">
        <v>1.3336184532014135</v>
      </c>
      <c r="Q27" s="112"/>
      <c r="R27" s="87"/>
      <c r="S27" s="112"/>
      <c r="T27" s="114"/>
      <c r="U27" s="112"/>
      <c r="V27" s="87"/>
      <c r="W27" s="112"/>
      <c r="X27" s="114"/>
    </row>
    <row r="28" spans="1:24" s="47" customFormat="1" ht="13.1" x14ac:dyDescent="0.25">
      <c r="A28" s="123" t="s">
        <v>175</v>
      </c>
      <c r="B28" s="20" t="s">
        <v>159</v>
      </c>
      <c r="C28" s="41">
        <v>11282.945</v>
      </c>
      <c r="D28" s="82">
        <v>11965.497999999998</v>
      </c>
      <c r="E28" s="83">
        <v>6.0494223804157254</v>
      </c>
      <c r="F28" s="42">
        <v>1.238186929741703</v>
      </c>
      <c r="G28" s="41">
        <v>1677.6395000000002</v>
      </c>
      <c r="H28" s="82">
        <v>1911.58</v>
      </c>
      <c r="I28" s="84">
        <v>13.944622786957495</v>
      </c>
      <c r="J28" s="42">
        <v>1.2875511648826139</v>
      </c>
      <c r="K28" s="26"/>
      <c r="L28" s="65"/>
      <c r="M28" s="65"/>
      <c r="N28" s="47" t="s">
        <v>150</v>
      </c>
      <c r="O28" s="201">
        <v>1.6801978515735936</v>
      </c>
      <c r="Q28" s="112"/>
      <c r="R28" s="87"/>
      <c r="S28" s="112"/>
      <c r="T28" s="114"/>
      <c r="U28" s="112"/>
      <c r="V28" s="87"/>
      <c r="W28" s="112"/>
      <c r="X28" s="114"/>
    </row>
    <row r="29" spans="1:24" s="47" customFormat="1" ht="13.1" x14ac:dyDescent="0.25">
      <c r="A29" s="123" t="s">
        <v>176</v>
      </c>
      <c r="B29" s="20" t="s">
        <v>70</v>
      </c>
      <c r="C29" s="41">
        <v>7459.980499999996</v>
      </c>
      <c r="D29" s="82">
        <v>7322.3119999999963</v>
      </c>
      <c r="E29" s="83">
        <v>-1.8454270758482494</v>
      </c>
      <c r="F29" s="42">
        <v>0.75771113027563297</v>
      </c>
      <c r="G29" s="41">
        <v>1038.5989999999988</v>
      </c>
      <c r="H29" s="82">
        <v>1100.2754999999997</v>
      </c>
      <c r="I29" s="83">
        <v>5.9384324460163214</v>
      </c>
      <c r="J29" s="42">
        <v>0.74109427892989055</v>
      </c>
      <c r="K29" s="26"/>
      <c r="L29" s="65"/>
      <c r="M29" s="65"/>
      <c r="N29" s="47" t="s">
        <v>160</v>
      </c>
      <c r="O29" s="201">
        <v>2.1847066196681855</v>
      </c>
      <c r="Q29" s="112"/>
      <c r="R29" s="87"/>
      <c r="S29" s="112"/>
      <c r="T29" s="114"/>
      <c r="U29" s="112"/>
      <c r="V29" s="87"/>
      <c r="W29" s="112"/>
      <c r="X29" s="114"/>
    </row>
    <row r="30" spans="1:24" s="47" customFormat="1" ht="13.1" x14ac:dyDescent="0.25">
      <c r="A30" s="123" t="s">
        <v>177</v>
      </c>
      <c r="B30" s="20" t="s">
        <v>160</v>
      </c>
      <c r="C30" s="41">
        <v>16839.071999999964</v>
      </c>
      <c r="D30" s="82">
        <v>21112.403999999988</v>
      </c>
      <c r="E30" s="83">
        <v>25.377479234010238</v>
      </c>
      <c r="F30" s="42">
        <v>2.1847066196681855</v>
      </c>
      <c r="G30" s="41">
        <v>2763.1099999999897</v>
      </c>
      <c r="H30" s="82">
        <v>3562.3399999999997</v>
      </c>
      <c r="I30" s="84">
        <v>28.925015652652732</v>
      </c>
      <c r="J30" s="42">
        <v>2.3994261379110111</v>
      </c>
      <c r="K30" s="26"/>
      <c r="L30" s="65"/>
      <c r="M30" s="65"/>
      <c r="N30" s="47" t="s">
        <v>65</v>
      </c>
      <c r="O30" s="201">
        <v>2.3087419164879592</v>
      </c>
      <c r="Q30" s="112"/>
      <c r="R30" s="87"/>
      <c r="S30" s="112"/>
      <c r="T30" s="114"/>
      <c r="U30" s="112"/>
      <c r="V30" s="87"/>
      <c r="W30" s="112"/>
      <c r="X30" s="114"/>
    </row>
    <row r="31" spans="1:24" s="47" customFormat="1" ht="13.1" x14ac:dyDescent="0.25">
      <c r="A31" s="123" t="s">
        <v>178</v>
      </c>
      <c r="B31" s="20" t="s">
        <v>161</v>
      </c>
      <c r="C31" s="41">
        <v>4560.3749999999982</v>
      </c>
      <c r="D31" s="82">
        <v>3159.2449999999999</v>
      </c>
      <c r="E31" s="83">
        <v>-30.724008442288167</v>
      </c>
      <c r="F31" s="42">
        <v>0.32691793244642448</v>
      </c>
      <c r="G31" s="41">
        <v>342.98999999999995</v>
      </c>
      <c r="H31" s="82">
        <v>577.74499999999989</v>
      </c>
      <c r="I31" s="83">
        <v>68.443686404851462</v>
      </c>
      <c r="J31" s="42">
        <v>0.38914209593901672</v>
      </c>
      <c r="K31" s="26"/>
      <c r="L31" s="65"/>
      <c r="M31" s="65"/>
      <c r="N31" s="47" t="s">
        <v>155</v>
      </c>
      <c r="O31" s="201">
        <v>2.3550373149535639</v>
      </c>
      <c r="Q31" s="112"/>
      <c r="R31" s="87"/>
      <c r="S31" s="112"/>
      <c r="T31" s="114"/>
      <c r="U31" s="112"/>
      <c r="V31" s="87"/>
      <c r="W31" s="112"/>
      <c r="X31" s="114"/>
    </row>
    <row r="32" spans="1:24" s="47" customFormat="1" ht="13.1" x14ac:dyDescent="0.25">
      <c r="A32" s="123" t="s">
        <v>179</v>
      </c>
      <c r="B32" s="20" t="s">
        <v>67</v>
      </c>
      <c r="C32" s="41">
        <v>5037.8039999999974</v>
      </c>
      <c r="D32" s="82">
        <v>5353.6219999999985</v>
      </c>
      <c r="E32" s="83">
        <v>6.2689616348710899</v>
      </c>
      <c r="F32" s="42">
        <v>0.5539915503038515</v>
      </c>
      <c r="G32" s="41">
        <v>913.4524999999993</v>
      </c>
      <c r="H32" s="82">
        <v>882.46150000000011</v>
      </c>
      <c r="I32" s="83">
        <v>-3.3927325175637719</v>
      </c>
      <c r="J32" s="42">
        <v>0.59438492361766648</v>
      </c>
      <c r="K32" s="26"/>
      <c r="L32" s="65"/>
      <c r="M32" s="65"/>
      <c r="N32" s="47" t="s">
        <v>63</v>
      </c>
      <c r="O32" s="201">
        <v>2.9129677190597154</v>
      </c>
      <c r="Q32" s="112"/>
      <c r="R32" s="87"/>
      <c r="S32" s="112"/>
      <c r="T32" s="114"/>
      <c r="U32" s="112"/>
      <c r="V32" s="87"/>
      <c r="W32" s="112"/>
      <c r="X32" s="114"/>
    </row>
    <row r="33" spans="1:24" s="47" customFormat="1" ht="13.1" x14ac:dyDescent="0.25">
      <c r="A33" s="123" t="s">
        <v>180</v>
      </c>
      <c r="B33" s="20" t="s">
        <v>68</v>
      </c>
      <c r="C33" s="41">
        <v>6420.961999999995</v>
      </c>
      <c r="D33" s="82">
        <v>10069.104999999989</v>
      </c>
      <c r="E33" s="83">
        <v>56.816143749176462</v>
      </c>
      <c r="F33" s="42">
        <v>1.0419486263920497</v>
      </c>
      <c r="G33" s="41">
        <v>1037.3250000000014</v>
      </c>
      <c r="H33" s="82">
        <v>1659.4214999999997</v>
      </c>
      <c r="I33" s="83">
        <v>59.9712240618897</v>
      </c>
      <c r="J33" s="42">
        <v>1.1177089556054436</v>
      </c>
      <c r="K33" s="26"/>
      <c r="L33" s="65"/>
      <c r="M33" s="65"/>
      <c r="N33" s="47" t="s">
        <v>154</v>
      </c>
      <c r="O33" s="201">
        <v>5.6121557622840559</v>
      </c>
      <c r="Q33" s="112"/>
      <c r="R33" s="87"/>
      <c r="S33" s="112"/>
      <c r="T33" s="114"/>
      <c r="U33" s="112"/>
      <c r="V33" s="87"/>
      <c r="W33" s="112"/>
      <c r="X33" s="114"/>
    </row>
    <row r="34" spans="1:24" s="47" customFormat="1" ht="13.1" x14ac:dyDescent="0.25">
      <c r="A34" s="123" t="s">
        <v>181</v>
      </c>
      <c r="B34" s="20" t="s">
        <v>65</v>
      </c>
      <c r="C34" s="41">
        <v>14479.831000000004</v>
      </c>
      <c r="D34" s="82">
        <v>22311.047000000002</v>
      </c>
      <c r="E34" s="83">
        <v>54.083614649922332</v>
      </c>
      <c r="F34" s="42">
        <v>2.3087419164879592</v>
      </c>
      <c r="G34" s="41">
        <v>2419.7620000000011</v>
      </c>
      <c r="H34" s="82">
        <v>3567.1079999999997</v>
      </c>
      <c r="I34" s="84">
        <v>47.415654928046557</v>
      </c>
      <c r="J34" s="42">
        <v>2.4026376404137366</v>
      </c>
      <c r="K34" s="26"/>
      <c r="L34" s="65"/>
      <c r="M34" s="65"/>
      <c r="N34" s="47" t="s">
        <v>151</v>
      </c>
      <c r="O34" s="201">
        <v>6.0920775828243512</v>
      </c>
      <c r="Q34" s="112"/>
      <c r="R34" s="87"/>
      <c r="S34" s="112"/>
      <c r="T34" s="114"/>
      <c r="U34" s="112"/>
      <c r="V34" s="87"/>
      <c r="W34" s="112"/>
      <c r="X34" s="114"/>
    </row>
    <row r="35" spans="1:24" s="47" customFormat="1" ht="13.1" x14ac:dyDescent="0.25">
      <c r="A35" s="123" t="s">
        <v>182</v>
      </c>
      <c r="B35" s="20" t="s">
        <v>69</v>
      </c>
      <c r="C35" s="41">
        <v>9057.119999999999</v>
      </c>
      <c r="D35" s="82">
        <v>12317.46999999999</v>
      </c>
      <c r="E35" s="83">
        <v>35.997646050841695</v>
      </c>
      <c r="F35" s="42">
        <v>1.2746089098410718</v>
      </c>
      <c r="G35" s="41">
        <v>1126.2749999999996</v>
      </c>
      <c r="H35" s="82">
        <v>2053.3900000000003</v>
      </c>
      <c r="I35" s="83">
        <v>82.316929701893514</v>
      </c>
      <c r="J35" s="42">
        <v>1.3830677693103668</v>
      </c>
      <c r="K35" s="26"/>
      <c r="L35" s="65"/>
      <c r="M35" s="65"/>
      <c r="N35" s="47" t="s">
        <v>153</v>
      </c>
      <c r="O35" s="201">
        <v>9.9808427806246165</v>
      </c>
      <c r="Q35" s="112"/>
      <c r="R35" s="87"/>
      <c r="S35" s="112"/>
      <c r="T35" s="114"/>
      <c r="U35" s="112"/>
      <c r="V35" s="87"/>
      <c r="W35" s="112"/>
      <c r="X35" s="114"/>
    </row>
    <row r="36" spans="1:24" s="47" customFormat="1" ht="13.1" x14ac:dyDescent="0.25">
      <c r="A36" s="123" t="s">
        <v>162</v>
      </c>
      <c r="B36" s="20" t="s">
        <v>64</v>
      </c>
      <c r="C36" s="41">
        <v>12550.770500000002</v>
      </c>
      <c r="D36" s="82">
        <v>12887.722000000003</v>
      </c>
      <c r="E36" s="83">
        <v>2.6847076838828476</v>
      </c>
      <c r="F36" s="42">
        <v>1.3336184532014135</v>
      </c>
      <c r="G36" s="41">
        <v>1687.5565000000022</v>
      </c>
      <c r="H36" s="82">
        <v>1689.6750000000006</v>
      </c>
      <c r="I36" s="84">
        <v>0.12553653759139749</v>
      </c>
      <c r="J36" s="42">
        <v>1.1380863027040622</v>
      </c>
      <c r="K36" s="26"/>
      <c r="L36" s="65"/>
      <c r="M36" s="65"/>
      <c r="N36" s="47" t="s">
        <v>157</v>
      </c>
      <c r="O36" s="201">
        <v>17.353621903196128</v>
      </c>
      <c r="Q36" s="112"/>
      <c r="R36" s="87"/>
      <c r="S36" s="112"/>
      <c r="T36" s="114"/>
      <c r="U36" s="112"/>
      <c r="V36" s="87"/>
      <c r="W36" s="112"/>
      <c r="X36" s="114"/>
    </row>
    <row r="37" spans="1:24" s="47" customFormat="1" x14ac:dyDescent="0.2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152</v>
      </c>
      <c r="O37" s="201">
        <v>40.417746168876093</v>
      </c>
      <c r="Q37" s="65"/>
      <c r="R37" s="65"/>
      <c r="S37" s="65"/>
      <c r="T37" s="65"/>
    </row>
    <row r="38" spans="1:24" s="47" customFormat="1" x14ac:dyDescent="0.2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201"/>
      <c r="Q38" s="65"/>
      <c r="R38" s="65"/>
      <c r="S38" s="65"/>
      <c r="T38" s="65"/>
    </row>
    <row r="39" spans="1:24" s="47" customFormat="1" x14ac:dyDescent="0.2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201"/>
      <c r="Q39" s="65"/>
      <c r="R39" s="65"/>
      <c r="S39" s="65"/>
      <c r="T39" s="65"/>
    </row>
    <row r="40" spans="1:24" s="47" customFormat="1" ht="13.1" x14ac:dyDescent="0.2">
      <c r="A40" s="20"/>
      <c r="C40" s="218" t="s">
        <v>34</v>
      </c>
      <c r="D40" s="218"/>
      <c r="E40" s="218"/>
      <c r="F40" s="218"/>
      <c r="G40" s="218"/>
      <c r="H40" s="218"/>
      <c r="I40" s="218"/>
      <c r="J40" s="218"/>
      <c r="K40" s="26"/>
      <c r="L40" s="65"/>
      <c r="M40" s="65"/>
      <c r="Q40" s="65"/>
      <c r="R40" s="65"/>
      <c r="S40" s="65"/>
      <c r="T40" s="65"/>
    </row>
    <row r="41" spans="1:24" s="47" customFormat="1" ht="13.1" x14ac:dyDescent="0.2">
      <c r="A41" s="20"/>
      <c r="C41" s="218" t="s">
        <v>399</v>
      </c>
      <c r="D41" s="218"/>
      <c r="E41" s="218"/>
      <c r="F41" s="218"/>
      <c r="G41" s="218"/>
      <c r="H41" s="218"/>
      <c r="I41" s="218"/>
      <c r="J41" s="218"/>
      <c r="K41" s="26"/>
      <c r="M41" s="65"/>
      <c r="O41" s="201"/>
      <c r="Q41" s="65"/>
      <c r="R41" s="65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7"/>
      <c r="J42" s="49"/>
      <c r="K42" s="26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7"/>
      <c r="J43" s="49"/>
      <c r="K43" s="26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7"/>
      <c r="J44" s="49"/>
      <c r="K44" s="26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7"/>
      <c r="J45" s="49"/>
      <c r="K45" s="26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7"/>
      <c r="J46" s="49"/>
      <c r="K46" s="26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">
      <c r="A65" s="51"/>
      <c r="B65" s="92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">
      <c r="A66" s="194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ignoredErrors>
    <ignoredError sqref="A16:A3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1010-D51E-4410-84CA-6589092187F4}">
  <sheetPr>
    <tabColor theme="3"/>
  </sheetPr>
  <dimension ref="A1:BM185"/>
  <sheetViews>
    <sheetView showGridLines="0" zoomScaleNormal="100" workbookViewId="0">
      <selection activeCell="C18" sqref="C18:J18"/>
    </sheetView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5" customWidth="1"/>
    <col min="14" max="14" width="11.5546875" style="47" customWidth="1"/>
    <col min="15" max="15" width="8.44140625" style="47" bestFit="1" customWidth="1"/>
    <col min="16" max="16" width="5.6640625" style="65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7"/>
  </cols>
  <sheetData>
    <row r="1" spans="1:26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6" ht="13.1" x14ac:dyDescent="0.25">
      <c r="B9" s="20"/>
      <c r="C9" s="219" t="s">
        <v>386</v>
      </c>
      <c r="D9" s="219"/>
      <c r="E9" s="219"/>
      <c r="F9" s="219"/>
      <c r="G9" s="219"/>
      <c r="H9" s="219"/>
      <c r="I9" s="219"/>
      <c r="J9" s="219"/>
      <c r="K9" s="26"/>
    </row>
    <row r="10" spans="1:26" ht="13.1" x14ac:dyDescent="0.25">
      <c r="B10" s="20"/>
      <c r="C10" s="220" t="s">
        <v>404</v>
      </c>
      <c r="D10" s="220"/>
      <c r="E10" s="220"/>
      <c r="F10" s="220"/>
      <c r="G10" s="220"/>
      <c r="H10" s="220"/>
      <c r="I10" s="220"/>
      <c r="J10" s="220"/>
      <c r="K10" s="26"/>
    </row>
    <row r="11" spans="1:26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25">
      <c r="B12" s="27"/>
      <c r="C12" s="222" t="s">
        <v>397</v>
      </c>
      <c r="D12" s="222"/>
      <c r="E12" s="221" t="s">
        <v>398</v>
      </c>
      <c r="F12" s="221" t="s">
        <v>381</v>
      </c>
      <c r="G12" s="220" t="s">
        <v>53</v>
      </c>
      <c r="H12" s="220"/>
      <c r="I12" s="221" t="s">
        <v>398</v>
      </c>
      <c r="J12" s="221" t="s">
        <v>381</v>
      </c>
      <c r="K12" s="26"/>
    </row>
    <row r="13" spans="1:26" ht="15.75" customHeight="1" x14ac:dyDescent="0.2">
      <c r="B13" s="31"/>
      <c r="C13" s="62">
        <v>2023</v>
      </c>
      <c r="D13" s="29">
        <v>2024</v>
      </c>
      <c r="E13" s="221"/>
      <c r="F13" s="221"/>
      <c r="G13" s="189">
        <v>2023</v>
      </c>
      <c r="H13" s="190">
        <v>2024</v>
      </c>
      <c r="I13" s="221"/>
      <c r="J13" s="221"/>
      <c r="K13" s="26"/>
    </row>
    <row r="14" spans="1:26" ht="13.1" x14ac:dyDescent="0.2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191"/>
      <c r="R14" s="87"/>
      <c r="S14" s="46"/>
      <c r="T14" s="46"/>
      <c r="U14" s="46"/>
      <c r="V14" s="46"/>
      <c r="W14" s="46"/>
      <c r="X14" s="46"/>
      <c r="Y14" s="46"/>
    </row>
    <row r="15" spans="1:26" ht="13.1" x14ac:dyDescent="0.25">
      <c r="A15" s="34"/>
      <c r="B15" s="86" t="s">
        <v>33</v>
      </c>
      <c r="C15" s="80">
        <v>1080660.616780001</v>
      </c>
      <c r="D15" s="79">
        <v>1138108.3469999996</v>
      </c>
      <c r="E15" s="192">
        <v>5.3159825876854194</v>
      </c>
      <c r="F15" s="37">
        <v>100</v>
      </c>
      <c r="G15" s="80">
        <v>157310.15049999993</v>
      </c>
      <c r="H15" s="79">
        <v>172076.72199999998</v>
      </c>
      <c r="I15" s="81">
        <v>9.3869158811846987</v>
      </c>
      <c r="J15" s="39">
        <v>100</v>
      </c>
      <c r="K15" s="26"/>
      <c r="P15" s="193"/>
      <c r="Q15" s="88"/>
      <c r="R15" s="86"/>
      <c r="S15" s="88"/>
      <c r="T15" s="87"/>
      <c r="U15" s="88"/>
      <c r="V15" s="114"/>
      <c r="W15" s="88"/>
      <c r="X15" s="87"/>
      <c r="Y15" s="88"/>
      <c r="Z15" s="75"/>
    </row>
    <row r="16" spans="1:26" ht="13.1" x14ac:dyDescent="0.25">
      <c r="A16" s="123"/>
      <c r="B16" s="20" t="s">
        <v>150</v>
      </c>
      <c r="C16" s="41">
        <v>16218.509999999977</v>
      </c>
      <c r="D16" s="82">
        <v>21130.16499999999</v>
      </c>
      <c r="E16" s="83">
        <v>30.284255458732133</v>
      </c>
      <c r="F16" s="42">
        <v>1.8566039916760226</v>
      </c>
      <c r="G16" s="41">
        <v>2903.3599999999979</v>
      </c>
      <c r="H16" s="82">
        <v>3059.3000000000006</v>
      </c>
      <c r="I16" s="84">
        <v>5.3710184062604469</v>
      </c>
      <c r="J16" s="42">
        <v>1.7778697574213445</v>
      </c>
      <c r="K16" s="26"/>
      <c r="L16" s="195"/>
      <c r="N16" s="47" t="s">
        <v>62</v>
      </c>
      <c r="O16" s="47" t="s">
        <v>385</v>
      </c>
      <c r="P16" s="193"/>
      <c r="Q16" s="112"/>
      <c r="R16" s="20"/>
      <c r="S16" s="112"/>
      <c r="T16" s="87"/>
      <c r="U16" s="112"/>
      <c r="V16" s="114"/>
      <c r="W16" s="112"/>
      <c r="X16" s="87"/>
      <c r="Y16" s="112"/>
      <c r="Z16" s="75"/>
    </row>
    <row r="17" spans="1:26" x14ac:dyDescent="0.2">
      <c r="A17" s="122"/>
      <c r="B17" s="20" t="s">
        <v>151</v>
      </c>
      <c r="C17" s="41">
        <v>52692.408999999978</v>
      </c>
      <c r="D17" s="82">
        <v>54482.688999999969</v>
      </c>
      <c r="E17" s="83">
        <v>3.397605146502201</v>
      </c>
      <c r="F17" s="42">
        <v>4.787126739173277</v>
      </c>
      <c r="G17" s="41">
        <v>8167.5909999999976</v>
      </c>
      <c r="H17" s="82">
        <v>8392.6509999999998</v>
      </c>
      <c r="I17" s="84">
        <v>2.7555248542685575</v>
      </c>
      <c r="J17" s="42">
        <v>4.8772727086235408</v>
      </c>
      <c r="K17" s="26"/>
      <c r="L17" s="195"/>
      <c r="N17" s="47" t="s">
        <v>161</v>
      </c>
      <c r="O17" s="201">
        <v>0.27560170420224506</v>
      </c>
      <c r="P17" s="193"/>
      <c r="Q17" s="112"/>
      <c r="R17" s="20"/>
      <c r="S17" s="112"/>
      <c r="T17" s="87"/>
      <c r="U17" s="112"/>
      <c r="V17" s="114"/>
      <c r="W17" s="112"/>
      <c r="X17" s="87"/>
      <c r="Y17" s="112"/>
      <c r="Z17" s="75"/>
    </row>
    <row r="18" spans="1:26" ht="13.1" x14ac:dyDescent="0.25">
      <c r="A18" s="122"/>
      <c r="B18" s="35" t="s">
        <v>152</v>
      </c>
      <c r="C18" s="93">
        <v>474671.94938000094</v>
      </c>
      <c r="D18" s="93">
        <v>485285.77199999988</v>
      </c>
      <c r="E18" s="94">
        <v>2.2360332507245033</v>
      </c>
      <c r="F18" s="95">
        <v>42.639681299165453</v>
      </c>
      <c r="G18" s="93">
        <v>68981.292999999918</v>
      </c>
      <c r="H18" s="93">
        <v>71317.432000000001</v>
      </c>
      <c r="I18" s="76">
        <v>3.3866268641848762</v>
      </c>
      <c r="J18" s="95">
        <v>41.445136315416335</v>
      </c>
      <c r="K18" s="26"/>
      <c r="L18" s="195"/>
      <c r="N18" s="47" t="s">
        <v>156</v>
      </c>
      <c r="O18" s="201">
        <v>0.56568480645718366</v>
      </c>
      <c r="P18" s="71"/>
      <c r="Q18" s="112"/>
      <c r="R18" s="20"/>
      <c r="S18" s="112"/>
      <c r="T18" s="87"/>
      <c r="U18" s="112"/>
      <c r="V18" s="114"/>
      <c r="W18" s="112"/>
      <c r="X18" s="87"/>
      <c r="Y18" s="112"/>
      <c r="Z18" s="75"/>
    </row>
    <row r="19" spans="1:26" x14ac:dyDescent="0.2">
      <c r="A19" s="122"/>
      <c r="B19" s="20" t="s">
        <v>153</v>
      </c>
      <c r="C19" s="41">
        <v>102361.11999999979</v>
      </c>
      <c r="D19" s="82">
        <v>108774.71199999984</v>
      </c>
      <c r="E19" s="83">
        <v>6.2656524274060814</v>
      </c>
      <c r="F19" s="42">
        <v>9.5575005918131524</v>
      </c>
      <c r="G19" s="41">
        <v>16086.327999999956</v>
      </c>
      <c r="H19" s="82">
        <v>18254.289000000001</v>
      </c>
      <c r="I19" s="84">
        <v>13.477040875954117</v>
      </c>
      <c r="J19" s="42">
        <v>10.608226835004448</v>
      </c>
      <c r="K19" s="26"/>
      <c r="L19" s="195"/>
      <c r="N19" s="47" t="s">
        <v>67</v>
      </c>
      <c r="O19" s="201">
        <v>0.59477544627831491</v>
      </c>
      <c r="P19" s="71"/>
      <c r="Q19" s="112"/>
      <c r="R19" s="20"/>
      <c r="S19" s="112"/>
      <c r="T19" s="87"/>
      <c r="U19" s="112"/>
      <c r="V19" s="114"/>
      <c r="W19" s="112"/>
      <c r="X19" s="87"/>
      <c r="Y19" s="112"/>
      <c r="Z19" s="75"/>
    </row>
    <row r="20" spans="1:26" x14ac:dyDescent="0.2">
      <c r="A20" s="122"/>
      <c r="B20" s="20" t="s">
        <v>154</v>
      </c>
      <c r="C20" s="41">
        <v>68984.552499999976</v>
      </c>
      <c r="D20" s="82">
        <v>74390.216999999975</v>
      </c>
      <c r="E20" s="83">
        <v>7.8360506868548612</v>
      </c>
      <c r="F20" s="42">
        <v>6.5363036125768783</v>
      </c>
      <c r="G20" s="41">
        <v>10741.229500000001</v>
      </c>
      <c r="H20" s="82">
        <v>12085.893499999998</v>
      </c>
      <c r="I20" s="84">
        <v>12.518715850918156</v>
      </c>
      <c r="J20" s="42">
        <v>7.0235493560831541</v>
      </c>
      <c r="K20" s="61"/>
      <c r="L20" s="195"/>
      <c r="N20" s="47" t="s">
        <v>69</v>
      </c>
      <c r="O20" s="201">
        <v>0.68989723348369503</v>
      </c>
      <c r="P20" s="71"/>
      <c r="Q20" s="112"/>
      <c r="R20" s="20"/>
      <c r="S20" s="112"/>
      <c r="T20" s="87"/>
      <c r="U20" s="112"/>
      <c r="V20" s="114"/>
      <c r="W20" s="112"/>
      <c r="X20" s="87"/>
      <c r="Y20" s="112"/>
      <c r="Z20" s="75"/>
    </row>
    <row r="21" spans="1:26" x14ac:dyDescent="0.2">
      <c r="A21" s="122"/>
      <c r="B21" s="20" t="s">
        <v>63</v>
      </c>
      <c r="C21" s="41">
        <v>28852.734999999921</v>
      </c>
      <c r="D21" s="82">
        <v>31262.45799999997</v>
      </c>
      <c r="E21" s="83">
        <v>8.3518009644494953</v>
      </c>
      <c r="F21" s="42">
        <v>2.7468788962321864</v>
      </c>
      <c r="G21" s="41">
        <v>3869.6059999999857</v>
      </c>
      <c r="H21" s="82">
        <v>4667.7209999999995</v>
      </c>
      <c r="I21" s="84">
        <v>20.625226444243069</v>
      </c>
      <c r="J21" s="42">
        <v>2.7125813100972485</v>
      </c>
      <c r="K21" s="61"/>
      <c r="L21" s="195"/>
      <c r="N21" s="47" t="s">
        <v>158</v>
      </c>
      <c r="O21" s="201">
        <v>0.86145919462270548</v>
      </c>
      <c r="P21" s="75"/>
      <c r="Q21" s="112"/>
      <c r="R21" s="20"/>
      <c r="S21" s="112"/>
      <c r="T21" s="87"/>
      <c r="U21" s="112"/>
      <c r="V21" s="114"/>
      <c r="W21" s="112"/>
      <c r="X21" s="87"/>
      <c r="Y21" s="112"/>
      <c r="Z21" s="75"/>
    </row>
    <row r="22" spans="1:26" s="47" customFormat="1" x14ac:dyDescent="0.2">
      <c r="A22" s="122"/>
      <c r="B22" s="20" t="s">
        <v>155</v>
      </c>
      <c r="C22" s="41">
        <v>40128.898999999874</v>
      </c>
      <c r="D22" s="82">
        <v>39328.079999999922</v>
      </c>
      <c r="E22" s="83">
        <v>-1.995616675154622</v>
      </c>
      <c r="F22" s="42">
        <v>3.4555655534613114</v>
      </c>
      <c r="G22" s="41">
        <v>5697.7989999999691</v>
      </c>
      <c r="H22" s="82">
        <v>5682.0450000000019</v>
      </c>
      <c r="I22" s="84">
        <v>-0.27649272991145324</v>
      </c>
      <c r="J22" s="42">
        <v>3.302041632336536</v>
      </c>
      <c r="K22" s="26"/>
      <c r="L22" s="195"/>
      <c r="M22" s="65"/>
      <c r="N22" s="47" t="s">
        <v>66</v>
      </c>
      <c r="O22" s="201">
        <v>1.1716279943951591</v>
      </c>
      <c r="P22" s="65"/>
      <c r="Q22" s="112"/>
      <c r="R22" s="20"/>
      <c r="S22" s="112"/>
      <c r="T22" s="87"/>
      <c r="U22" s="112"/>
      <c r="V22" s="114"/>
      <c r="W22" s="112"/>
      <c r="X22" s="87"/>
      <c r="Y22" s="112"/>
      <c r="Z22" s="75"/>
    </row>
    <row r="23" spans="1:26" s="47" customFormat="1" x14ac:dyDescent="0.2">
      <c r="A23" s="122"/>
      <c r="B23" s="20" t="s">
        <v>156</v>
      </c>
      <c r="C23" s="41">
        <v>5574.3024999999998</v>
      </c>
      <c r="D23" s="82">
        <v>6438.1059999999998</v>
      </c>
      <c r="E23" s="83">
        <v>15.496171942588347</v>
      </c>
      <c r="F23" s="42">
        <v>0.56568480645718366</v>
      </c>
      <c r="G23" s="41">
        <v>839.11299999999983</v>
      </c>
      <c r="H23" s="82">
        <v>853.21550000000002</v>
      </c>
      <c r="I23" s="84">
        <v>1.6806437273645116</v>
      </c>
      <c r="J23" s="42">
        <v>0.49583435230710643</v>
      </c>
      <c r="K23" s="26"/>
      <c r="L23" s="195"/>
      <c r="M23" s="65"/>
      <c r="N23" s="47" t="s">
        <v>68</v>
      </c>
      <c r="O23" s="201">
        <v>1.2393575740992231</v>
      </c>
      <c r="P23" s="65"/>
      <c r="Q23" s="112"/>
      <c r="R23" s="20"/>
      <c r="S23" s="112"/>
      <c r="T23" s="87"/>
      <c r="U23" s="112"/>
      <c r="V23" s="114"/>
      <c r="W23" s="112"/>
      <c r="X23" s="87"/>
      <c r="Y23" s="112"/>
      <c r="Z23" s="75"/>
    </row>
    <row r="24" spans="1:26" s="47" customFormat="1" x14ac:dyDescent="0.2">
      <c r="A24" s="122"/>
      <c r="B24" s="20" t="s">
        <v>71</v>
      </c>
      <c r="C24" s="41">
        <v>17568.186999999933</v>
      </c>
      <c r="D24" s="82">
        <v>17567.081999999911</v>
      </c>
      <c r="E24" s="83">
        <v>-6.289778222551945E-3</v>
      </c>
      <c r="F24" s="42">
        <v>1.5435333592189107</v>
      </c>
      <c r="G24" s="41">
        <v>1525.3259999999814</v>
      </c>
      <c r="H24" s="82">
        <v>2042.19</v>
      </c>
      <c r="I24" s="84">
        <v>33.885477596266298</v>
      </c>
      <c r="J24" s="42">
        <v>1.1867903899285113</v>
      </c>
      <c r="K24" s="26"/>
      <c r="L24" s="195"/>
      <c r="M24" s="65"/>
      <c r="N24" s="47" t="s">
        <v>71</v>
      </c>
      <c r="O24" s="201">
        <v>1.5435333592189107</v>
      </c>
      <c r="P24" s="65"/>
      <c r="Q24" s="112"/>
      <c r="R24" s="20"/>
      <c r="S24" s="112"/>
      <c r="T24" s="87"/>
      <c r="U24" s="112"/>
      <c r="V24" s="114"/>
      <c r="W24" s="112"/>
      <c r="X24" s="87"/>
      <c r="Y24" s="112"/>
      <c r="Z24" s="75"/>
    </row>
    <row r="25" spans="1:26" s="47" customFormat="1" x14ac:dyDescent="0.2">
      <c r="A25" s="122"/>
      <c r="B25" s="20" t="s">
        <v>66</v>
      </c>
      <c r="C25" s="41">
        <v>11511.603999999992</v>
      </c>
      <c r="D25" s="82">
        <v>13334.395999999993</v>
      </c>
      <c r="E25" s="83">
        <v>15.834387631819197</v>
      </c>
      <c r="F25" s="42">
        <v>1.1716279943951591</v>
      </c>
      <c r="G25" s="41">
        <v>1613.8969999999927</v>
      </c>
      <c r="H25" s="82">
        <v>2119.654</v>
      </c>
      <c r="I25" s="84">
        <v>31.337625635341624</v>
      </c>
      <c r="J25" s="42">
        <v>1.2318075189740076</v>
      </c>
      <c r="K25" s="26"/>
      <c r="L25" s="195"/>
      <c r="M25" s="65"/>
      <c r="N25" s="47" t="s">
        <v>64</v>
      </c>
      <c r="O25" s="201">
        <v>1.4621192300244148</v>
      </c>
      <c r="P25" s="65"/>
      <c r="Q25" s="112"/>
      <c r="R25" s="20"/>
      <c r="S25" s="112"/>
      <c r="T25" s="87"/>
      <c r="U25" s="112"/>
      <c r="V25" s="114"/>
      <c r="W25" s="112"/>
      <c r="X25" s="87"/>
      <c r="Y25" s="112"/>
      <c r="Z25" s="75"/>
    </row>
    <row r="26" spans="1:26" s="47" customFormat="1" x14ac:dyDescent="0.2">
      <c r="A26" s="122"/>
      <c r="B26" s="20" t="s">
        <v>157</v>
      </c>
      <c r="C26" s="41">
        <v>128655.63700000054</v>
      </c>
      <c r="D26" s="82">
        <v>141014.08400000032</v>
      </c>
      <c r="E26" s="83">
        <v>9.6058340607335708</v>
      </c>
      <c r="F26" s="42">
        <v>12.390216131153668</v>
      </c>
      <c r="G26" s="41">
        <v>17667.951000000117</v>
      </c>
      <c r="H26" s="82">
        <v>21176.107</v>
      </c>
      <c r="I26" s="84">
        <v>19.856043295568668</v>
      </c>
      <c r="J26" s="42">
        <v>12.306200835229767</v>
      </c>
      <c r="K26" s="26"/>
      <c r="L26" s="195"/>
      <c r="M26" s="65"/>
      <c r="N26" s="47" t="s">
        <v>70</v>
      </c>
      <c r="O26" s="201">
        <v>1.4762609416131405</v>
      </c>
      <c r="P26" s="65"/>
      <c r="Q26" s="112"/>
      <c r="R26" s="20"/>
      <c r="S26" s="112"/>
      <c r="T26" s="87"/>
      <c r="U26" s="112"/>
      <c r="V26" s="114"/>
      <c r="W26" s="112"/>
      <c r="X26" s="87"/>
      <c r="Y26" s="112"/>
      <c r="Z26" s="75"/>
    </row>
    <row r="27" spans="1:26" s="47" customFormat="1" x14ac:dyDescent="0.2">
      <c r="A27" s="122"/>
      <c r="B27" s="20" t="s">
        <v>158</v>
      </c>
      <c r="C27" s="41">
        <v>8806.1869999999799</v>
      </c>
      <c r="D27" s="82">
        <v>9804.3389999999818</v>
      </c>
      <c r="E27" s="83">
        <v>11.334667319692443</v>
      </c>
      <c r="F27" s="42">
        <v>0.86145919462270548</v>
      </c>
      <c r="G27" s="41">
        <v>1255.2409999999975</v>
      </c>
      <c r="H27" s="82">
        <v>1580.1050000000002</v>
      </c>
      <c r="I27" s="84">
        <v>25.88060778766814</v>
      </c>
      <c r="J27" s="42">
        <v>0.9182561020659149</v>
      </c>
      <c r="K27" s="26"/>
      <c r="L27" s="195"/>
      <c r="M27" s="65"/>
      <c r="N27" s="47" t="s">
        <v>159</v>
      </c>
      <c r="O27" s="201">
        <v>1.7615010076013431</v>
      </c>
      <c r="P27" s="65"/>
      <c r="Q27" s="112"/>
      <c r="R27" s="20"/>
      <c r="S27" s="112"/>
      <c r="T27" s="87"/>
      <c r="U27" s="112"/>
      <c r="V27" s="114"/>
      <c r="W27" s="112"/>
      <c r="X27" s="87"/>
      <c r="Y27" s="112"/>
      <c r="Z27" s="75"/>
    </row>
    <row r="28" spans="1:26" s="47" customFormat="1" x14ac:dyDescent="0.2">
      <c r="A28" s="122"/>
      <c r="B28" s="20" t="s">
        <v>159</v>
      </c>
      <c r="C28" s="41">
        <v>19707.435000000009</v>
      </c>
      <c r="D28" s="82">
        <v>20047.789999999986</v>
      </c>
      <c r="E28" s="83">
        <v>1.7270385516936955</v>
      </c>
      <c r="F28" s="42">
        <v>1.7615010076013431</v>
      </c>
      <c r="G28" s="41">
        <v>2807.4659999999999</v>
      </c>
      <c r="H28" s="82">
        <v>3105.2449999999994</v>
      </c>
      <c r="I28" s="84">
        <v>10.606682324915042</v>
      </c>
      <c r="J28" s="42">
        <v>1.8045700568377863</v>
      </c>
      <c r="K28" s="26"/>
      <c r="L28" s="195"/>
      <c r="M28" s="65"/>
      <c r="N28" s="47" t="s">
        <v>160</v>
      </c>
      <c r="O28" s="201">
        <v>1.7220677672439548</v>
      </c>
      <c r="P28" s="65"/>
      <c r="Q28" s="112"/>
      <c r="R28" s="20"/>
      <c r="S28" s="112"/>
      <c r="T28" s="87"/>
      <c r="U28" s="112"/>
      <c r="V28" s="114"/>
      <c r="W28" s="112"/>
      <c r="X28" s="87"/>
      <c r="Y28" s="112"/>
      <c r="Z28" s="75"/>
    </row>
    <row r="29" spans="1:26" s="47" customFormat="1" x14ac:dyDescent="0.2">
      <c r="A29" s="122"/>
      <c r="B29" s="20" t="s">
        <v>70</v>
      </c>
      <c r="C29" s="41">
        <v>19586.51299999993</v>
      </c>
      <c r="D29" s="82">
        <v>16801.448999999942</v>
      </c>
      <c r="E29" s="83">
        <v>-14.219294674861203</v>
      </c>
      <c r="F29" s="42">
        <v>1.4762609416131405</v>
      </c>
      <c r="G29" s="41">
        <v>2505.6759999999945</v>
      </c>
      <c r="H29" s="82">
        <v>2262.7329999999997</v>
      </c>
      <c r="I29" s="84">
        <v>-9.6957068671286777</v>
      </c>
      <c r="J29" s="42">
        <v>1.3149558950803351</v>
      </c>
      <c r="K29" s="26"/>
      <c r="L29" s="195"/>
      <c r="M29" s="65"/>
      <c r="N29" s="47" t="s">
        <v>150</v>
      </c>
      <c r="O29" s="201">
        <v>1.8566039916760226</v>
      </c>
      <c r="P29" s="65"/>
      <c r="Q29" s="112"/>
      <c r="R29" s="20"/>
      <c r="S29" s="112"/>
      <c r="T29" s="87"/>
      <c r="U29" s="112"/>
      <c r="V29" s="114"/>
      <c r="W29" s="112"/>
      <c r="X29" s="87"/>
      <c r="Y29" s="112"/>
      <c r="Z29" s="75"/>
    </row>
    <row r="30" spans="1:26" s="47" customFormat="1" x14ac:dyDescent="0.2">
      <c r="A30" s="122"/>
      <c r="B30" s="20" t="s">
        <v>160</v>
      </c>
      <c r="C30" s="41">
        <v>14525.368000000055</v>
      </c>
      <c r="D30" s="82">
        <v>19598.996999999974</v>
      </c>
      <c r="E30" s="83">
        <v>34.929435178509095</v>
      </c>
      <c r="F30" s="42">
        <v>1.7220677672439548</v>
      </c>
      <c r="G30" s="41">
        <v>2423.0930000000139</v>
      </c>
      <c r="H30" s="82">
        <v>3018.96</v>
      </c>
      <c r="I30" s="84">
        <v>24.591173347452312</v>
      </c>
      <c r="J30" s="42">
        <v>1.7544267260042299</v>
      </c>
      <c r="K30" s="26"/>
      <c r="L30" s="195"/>
      <c r="M30" s="65"/>
      <c r="N30" s="47" t="s">
        <v>65</v>
      </c>
      <c r="O30" s="201">
        <v>2.6662369255077634</v>
      </c>
      <c r="P30" s="65"/>
      <c r="Q30" s="112"/>
      <c r="R30" s="20"/>
      <c r="S30" s="112"/>
      <c r="T30" s="87"/>
      <c r="U30" s="112"/>
      <c r="V30" s="114"/>
      <c r="W30" s="112"/>
      <c r="X30" s="87"/>
      <c r="Y30" s="112"/>
      <c r="Z30" s="75"/>
    </row>
    <row r="31" spans="1:26" s="47" customFormat="1" x14ac:dyDescent="0.2">
      <c r="A31" s="122"/>
      <c r="B31" s="20" t="s">
        <v>161</v>
      </c>
      <c r="C31" s="41">
        <v>5174.9890000000114</v>
      </c>
      <c r="D31" s="82">
        <v>3136.6459999999997</v>
      </c>
      <c r="E31" s="83">
        <v>-39.38835425543914</v>
      </c>
      <c r="F31" s="42">
        <v>0.27560170420224506</v>
      </c>
      <c r="G31" s="41">
        <v>597.05800000000011</v>
      </c>
      <c r="H31" s="82">
        <v>366.60599999999999</v>
      </c>
      <c r="I31" s="84">
        <v>-38.597925159699741</v>
      </c>
      <c r="J31" s="42">
        <v>0.21304799146510942</v>
      </c>
      <c r="K31" s="26"/>
      <c r="L31" s="195"/>
      <c r="M31" s="65"/>
      <c r="N31" s="47" t="s">
        <v>63</v>
      </c>
      <c r="O31" s="201">
        <v>2.7468788962321864</v>
      </c>
      <c r="P31" s="65"/>
      <c r="Q31" s="112"/>
      <c r="R31" s="20"/>
      <c r="S31" s="112"/>
      <c r="T31" s="87"/>
      <c r="U31" s="112"/>
      <c r="V31" s="114"/>
      <c r="W31" s="112"/>
      <c r="X31" s="87"/>
      <c r="Y31" s="112"/>
      <c r="Z31" s="75"/>
    </row>
    <row r="32" spans="1:26" s="47" customFormat="1" x14ac:dyDescent="0.2">
      <c r="A32" s="122"/>
      <c r="B32" s="20" t="s">
        <v>67</v>
      </c>
      <c r="C32" s="41">
        <v>6272.5929999999971</v>
      </c>
      <c r="D32" s="82">
        <v>6769.1890000000003</v>
      </c>
      <c r="E32" s="83">
        <v>7.916917294012265</v>
      </c>
      <c r="F32" s="42">
        <v>0.59477544627831491</v>
      </c>
      <c r="G32" s="41">
        <v>975.36700000000019</v>
      </c>
      <c r="H32" s="82">
        <v>1029.8009999999999</v>
      </c>
      <c r="I32" s="84">
        <v>5.580873660888642</v>
      </c>
      <c r="J32" s="42">
        <v>0.59845456609755732</v>
      </c>
      <c r="K32" s="26"/>
      <c r="L32" s="195"/>
      <c r="M32" s="65"/>
      <c r="N32" s="47" t="s">
        <v>155</v>
      </c>
      <c r="O32" s="201">
        <v>3.4555655534613114</v>
      </c>
      <c r="P32" s="65"/>
      <c r="Q32" s="112"/>
      <c r="R32" s="20"/>
      <c r="S32" s="112"/>
      <c r="T32" s="87"/>
      <c r="U32" s="112"/>
      <c r="V32" s="114"/>
      <c r="W32" s="112"/>
      <c r="X32" s="87"/>
      <c r="Y32" s="112"/>
      <c r="Z32" s="75"/>
    </row>
    <row r="33" spans="1:26" s="47" customFormat="1" x14ac:dyDescent="0.2">
      <c r="A33" s="122"/>
      <c r="B33" s="20" t="s">
        <v>68</v>
      </c>
      <c r="C33" s="41">
        <v>11777.721399999966</v>
      </c>
      <c r="D33" s="82">
        <v>14105.231999999964</v>
      </c>
      <c r="E33" s="83">
        <v>19.761977049312819</v>
      </c>
      <c r="F33" s="42">
        <v>1.2393575740992231</v>
      </c>
      <c r="G33" s="41">
        <v>1705.5029999999965</v>
      </c>
      <c r="H33" s="82">
        <v>2320.1530000000002</v>
      </c>
      <c r="I33" s="84">
        <v>36.039221273724223</v>
      </c>
      <c r="J33" s="42">
        <v>1.3483247315694451</v>
      </c>
      <c r="K33" s="26"/>
      <c r="L33" s="195"/>
      <c r="M33" s="65"/>
      <c r="N33" s="47" t="s">
        <v>151</v>
      </c>
      <c r="O33" s="201">
        <v>4.787126739173277</v>
      </c>
      <c r="P33" s="65"/>
      <c r="Q33" s="112"/>
      <c r="R33" s="20"/>
      <c r="S33" s="112"/>
      <c r="T33" s="87"/>
      <c r="U33" s="112"/>
      <c r="V33" s="114"/>
      <c r="W33" s="112"/>
      <c r="X33" s="87"/>
      <c r="Y33" s="112"/>
      <c r="Z33" s="75"/>
    </row>
    <row r="34" spans="1:26" s="47" customFormat="1" x14ac:dyDescent="0.2">
      <c r="A34" s="122"/>
      <c r="B34" s="20" t="s">
        <v>65</v>
      </c>
      <c r="C34" s="41">
        <v>23321.671000000009</v>
      </c>
      <c r="D34" s="82">
        <v>30344.665000000015</v>
      </c>
      <c r="E34" s="83">
        <v>30.113596920220687</v>
      </c>
      <c r="F34" s="42">
        <v>2.6662369255077634</v>
      </c>
      <c r="G34" s="41">
        <v>3530.8720000000008</v>
      </c>
      <c r="H34" s="82">
        <v>5340.9710000000014</v>
      </c>
      <c r="I34" s="84">
        <v>51.264928323654914</v>
      </c>
      <c r="J34" s="42">
        <v>3.1038312085001256</v>
      </c>
      <c r="K34" s="26"/>
      <c r="L34" s="195"/>
      <c r="M34" s="65"/>
      <c r="N34" s="47" t="s">
        <v>154</v>
      </c>
      <c r="O34" s="201">
        <v>6.5363036125768783</v>
      </c>
      <c r="P34" s="65"/>
      <c r="Q34" s="112"/>
      <c r="R34" s="20"/>
      <c r="S34" s="112"/>
      <c r="T34" s="87"/>
      <c r="U34" s="112"/>
      <c r="V34" s="114"/>
      <c r="W34" s="112"/>
      <c r="X34" s="87"/>
      <c r="Y34" s="112"/>
      <c r="Z34" s="75"/>
    </row>
    <row r="35" spans="1:26" s="47" customFormat="1" x14ac:dyDescent="0.2">
      <c r="A35" s="122"/>
      <c r="B35" s="20" t="s">
        <v>69</v>
      </c>
      <c r="C35" s="41">
        <v>7383.9240000000073</v>
      </c>
      <c r="D35" s="82">
        <v>7851.7780000000093</v>
      </c>
      <c r="E35" s="83">
        <v>6.3361161355398821</v>
      </c>
      <c r="F35" s="42">
        <v>0.68989723348369503</v>
      </c>
      <c r="G35" s="41">
        <v>949.83200000000124</v>
      </c>
      <c r="H35" s="82">
        <v>1275.345</v>
      </c>
      <c r="I35" s="84">
        <v>34.270586798507367</v>
      </c>
      <c r="J35" s="42">
        <v>0.74114905559393451</v>
      </c>
      <c r="K35" s="26"/>
      <c r="L35" s="195"/>
      <c r="M35" s="65"/>
      <c r="N35" s="47" t="s">
        <v>153</v>
      </c>
      <c r="O35" s="201">
        <v>9.5575005918131524</v>
      </c>
      <c r="P35" s="65"/>
      <c r="Q35" s="112"/>
      <c r="R35" s="20"/>
      <c r="S35" s="112"/>
      <c r="T35" s="87"/>
      <c r="U35" s="112"/>
      <c r="V35" s="114"/>
      <c r="W35" s="112"/>
      <c r="X35" s="87"/>
      <c r="Y35" s="112"/>
      <c r="Z35" s="75"/>
    </row>
    <row r="36" spans="1:26" s="47" customFormat="1" x14ac:dyDescent="0.2">
      <c r="A36" s="122"/>
      <c r="B36" s="20" t="s">
        <v>64</v>
      </c>
      <c r="C36" s="41">
        <v>16884.309999999983</v>
      </c>
      <c r="D36" s="82">
        <v>16640.500999999989</v>
      </c>
      <c r="E36" s="83">
        <v>-1.4439974153518449</v>
      </c>
      <c r="F36" s="42">
        <v>1.4621192300244148</v>
      </c>
      <c r="G36" s="41">
        <v>2466.5489999999968</v>
      </c>
      <c r="H36" s="82">
        <v>2126.3050000000003</v>
      </c>
      <c r="I36" s="84">
        <v>-13.794333702675161</v>
      </c>
      <c r="J36" s="42">
        <v>1.2356726553635771</v>
      </c>
      <c r="K36" s="26"/>
      <c r="L36" s="195"/>
      <c r="M36" s="65"/>
      <c r="N36" s="47" t="s">
        <v>157</v>
      </c>
      <c r="O36" s="201">
        <v>12.390216131153668</v>
      </c>
      <c r="P36" s="65"/>
      <c r="Q36" s="112"/>
      <c r="R36" s="20"/>
      <c r="S36" s="112"/>
      <c r="T36" s="87"/>
      <c r="U36" s="112"/>
      <c r="V36" s="114"/>
      <c r="W36" s="112"/>
      <c r="X36" s="87"/>
      <c r="Y36" s="112"/>
      <c r="Z36" s="75"/>
    </row>
    <row r="37" spans="1:26" s="47" customFormat="1" x14ac:dyDescent="0.2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152</v>
      </c>
      <c r="O37" s="201">
        <v>42.639681299165453</v>
      </c>
      <c r="P37" s="65"/>
    </row>
    <row r="38" spans="1:26" s="47" customFormat="1" x14ac:dyDescent="0.2">
      <c r="A38" s="20"/>
      <c r="B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201"/>
      <c r="P38" s="65"/>
    </row>
    <row r="39" spans="1:26" s="47" customFormat="1" x14ac:dyDescent="0.2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201"/>
      <c r="P39" s="65"/>
      <c r="Q39" s="46"/>
      <c r="R39" s="46"/>
      <c r="S39" s="65"/>
      <c r="T39" s="65"/>
    </row>
    <row r="40" spans="1:26" s="47" customFormat="1" ht="13.1" x14ac:dyDescent="0.2">
      <c r="A40" s="20"/>
      <c r="C40" s="218" t="s">
        <v>34</v>
      </c>
      <c r="D40" s="218"/>
      <c r="E40" s="218"/>
      <c r="F40" s="218"/>
      <c r="G40" s="218"/>
      <c r="H40" s="218"/>
      <c r="I40" s="218"/>
      <c r="J40" s="218"/>
      <c r="K40" s="26"/>
      <c r="L40" s="65"/>
      <c r="M40" s="65"/>
      <c r="P40" s="65"/>
      <c r="Q40" s="46"/>
      <c r="R40" s="46"/>
      <c r="S40" s="65"/>
      <c r="T40" s="65"/>
    </row>
    <row r="41" spans="1:26" s="47" customFormat="1" ht="13.1" x14ac:dyDescent="0.2">
      <c r="A41" s="20"/>
      <c r="C41" s="218" t="s">
        <v>399</v>
      </c>
      <c r="D41" s="218"/>
      <c r="E41" s="218"/>
      <c r="F41" s="218"/>
      <c r="G41" s="218"/>
      <c r="H41" s="218"/>
      <c r="I41" s="218"/>
      <c r="J41" s="218"/>
      <c r="K41" s="26"/>
      <c r="L41" s="65"/>
      <c r="M41" s="65"/>
      <c r="O41" s="201"/>
      <c r="P41" s="65"/>
      <c r="Q41" s="46"/>
      <c r="R41" s="46"/>
      <c r="S41" s="65"/>
      <c r="T41" s="65"/>
    </row>
    <row r="42" spans="1:26" s="47" customFormat="1" ht="13.1" x14ac:dyDescent="0.25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65"/>
      <c r="P42" s="65"/>
      <c r="Q42" s="46"/>
      <c r="R42" s="46"/>
      <c r="S42" s="65"/>
      <c r="T42" s="65"/>
    </row>
    <row r="43" spans="1:26" s="47" customFormat="1" ht="13.1" x14ac:dyDescent="0.25">
      <c r="A43" s="20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65"/>
      <c r="P43" s="65"/>
      <c r="Q43" s="46"/>
      <c r="R43" s="46"/>
    </row>
    <row r="44" spans="1:26" s="47" customFormat="1" ht="13.1" x14ac:dyDescent="0.25">
      <c r="A44" s="20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65"/>
      <c r="P44" s="65"/>
      <c r="Q44" s="46"/>
      <c r="R44" s="46"/>
    </row>
    <row r="45" spans="1:26" s="47" customFormat="1" ht="13.1" x14ac:dyDescent="0.25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65"/>
      <c r="P45" s="65"/>
      <c r="Q45" s="46"/>
      <c r="R45" s="46"/>
    </row>
    <row r="46" spans="1:26" s="47" customFormat="1" ht="13.1" x14ac:dyDescent="0.25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65"/>
      <c r="P46" s="65"/>
      <c r="Q46" s="46"/>
      <c r="R46" s="46"/>
    </row>
    <row r="47" spans="1:26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65"/>
      <c r="P47" s="65"/>
      <c r="Q47" s="46"/>
      <c r="R47" s="46"/>
    </row>
    <row r="48" spans="1:26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65"/>
      <c r="P48" s="65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65"/>
      <c r="P49" s="65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65"/>
      <c r="P50" s="65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65"/>
      <c r="P51" s="65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65"/>
      <c r="P52" s="65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65"/>
      <c r="P53" s="65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65"/>
      <c r="P54" s="65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65"/>
      <c r="P55" s="65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P56" s="65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P57" s="65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P58" s="65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P59" s="65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P60" s="65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P61" s="65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P62" s="65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P63" s="65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P64" s="65"/>
      <c r="Q64" s="46"/>
      <c r="R64" s="46"/>
    </row>
    <row r="65" spans="1:18" s="47" customFormat="1" x14ac:dyDescent="0.2">
      <c r="A65" s="51"/>
      <c r="B65" s="92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P65" s="65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P66" s="65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P67" s="65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P68" s="65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P69" s="65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P70" s="65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P71" s="65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P72" s="65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P73" s="65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P74" s="65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P75" s="65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P76" s="65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P77" s="65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P78" s="65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P79" s="65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P80" s="65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P81" s="65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P82" s="65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P83" s="65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P84" s="65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P85" s="65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P86" s="65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P87" s="65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P88" s="65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P89" s="65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P90" s="65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P91" s="65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P92" s="65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P93" s="65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P94" s="65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P95" s="65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P96" s="65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P97" s="65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P98" s="65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P99" s="65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P100" s="65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P101" s="65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P102" s="65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P103" s="65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P104" s="65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P105" s="65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P106" s="65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P107" s="65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P108" s="65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P109" s="65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P110" s="65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P111" s="65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P112" s="65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P113" s="65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P114" s="65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P115" s="65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P116" s="65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P117" s="65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P118" s="65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P119" s="65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P120" s="65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P121" s="65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P122" s="65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P123" s="65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P124" s="65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P125" s="65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P126" s="65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P127" s="65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P128" s="65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P129" s="65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P130" s="65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P131" s="65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P132" s="65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P133" s="65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P134" s="65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P135" s="65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P136" s="65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P137" s="65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P138" s="65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P139" s="65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P140" s="65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P141" s="65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P142" s="65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P143" s="65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P144" s="65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P145" s="65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P146" s="65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P147" s="65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P148" s="65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P149" s="65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P150" s="65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P151" s="65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P152" s="65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P153" s="65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P154" s="65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P155" s="65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P156" s="65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P157" s="65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P158" s="65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P159" s="65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P160" s="65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P161" s="65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P162" s="65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P163" s="65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P164" s="65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P165" s="65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P166" s="65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P167" s="65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P168" s="65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P169" s="65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P170" s="65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P171" s="65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P172" s="65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P173" s="65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P174" s="65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P175" s="65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P176" s="65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P177" s="65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P178" s="65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P179" s="65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P180" s="65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P181" s="65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P182" s="65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P183" s="65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P184" s="65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P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C3C7-634B-40A3-BB41-6E90717541B0}">
  <sheetPr>
    <tabColor theme="3"/>
  </sheetPr>
  <dimension ref="A1:BM185"/>
  <sheetViews>
    <sheetView showGridLines="0" zoomScaleNormal="100" workbookViewId="0">
      <selection activeCell="C18" sqref="C18:J18"/>
    </sheetView>
  </sheetViews>
  <sheetFormatPr baseColWidth="10" defaultColWidth="11.5546875" defaultRowHeight="12.45" x14ac:dyDescent="0.2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5" customWidth="1"/>
    <col min="14" max="14" width="11.5546875" style="47" customWidth="1"/>
    <col min="15" max="15" width="8.44140625" style="47" bestFit="1" customWidth="1"/>
    <col min="16" max="16" width="5.6640625" style="65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7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4" ht="13.1" x14ac:dyDescent="0.25">
      <c r="B9" s="20"/>
      <c r="C9" s="219" t="s">
        <v>387</v>
      </c>
      <c r="D9" s="219"/>
      <c r="E9" s="219"/>
      <c r="F9" s="219"/>
      <c r="G9" s="219"/>
      <c r="H9" s="219"/>
      <c r="I9" s="219"/>
      <c r="J9" s="219"/>
      <c r="K9" s="26"/>
    </row>
    <row r="10" spans="1:24" ht="13.1" x14ac:dyDescent="0.25">
      <c r="B10" s="20"/>
      <c r="C10" s="220" t="s">
        <v>396</v>
      </c>
      <c r="D10" s="220"/>
      <c r="E10" s="220"/>
      <c r="F10" s="220"/>
      <c r="G10" s="220"/>
      <c r="H10" s="220"/>
      <c r="I10" s="220"/>
      <c r="J10" s="220"/>
      <c r="K10" s="26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25">
      <c r="B12" s="27"/>
      <c r="C12" s="222" t="s">
        <v>397</v>
      </c>
      <c r="D12" s="222"/>
      <c r="E12" s="221" t="s">
        <v>398</v>
      </c>
      <c r="F12" s="221" t="s">
        <v>381</v>
      </c>
      <c r="G12" s="225" t="s">
        <v>53</v>
      </c>
      <c r="H12" s="225"/>
      <c r="I12" s="221" t="s">
        <v>398</v>
      </c>
      <c r="J12" s="221" t="s">
        <v>381</v>
      </c>
      <c r="K12" s="26"/>
    </row>
    <row r="13" spans="1:24" ht="15.75" customHeight="1" x14ac:dyDescent="0.2">
      <c r="B13" s="31"/>
      <c r="C13" s="62">
        <v>2023</v>
      </c>
      <c r="D13" s="29">
        <v>2024</v>
      </c>
      <c r="E13" s="221"/>
      <c r="F13" s="221"/>
      <c r="G13" s="62">
        <v>2023</v>
      </c>
      <c r="H13" s="29">
        <v>2024</v>
      </c>
      <c r="I13" s="221"/>
      <c r="J13" s="221"/>
      <c r="K13" s="26"/>
      <c r="S13" s="46"/>
      <c r="T13" s="46"/>
      <c r="U13" s="46"/>
      <c r="V13" s="46"/>
      <c r="W13" s="46"/>
      <c r="X13" s="46"/>
    </row>
    <row r="14" spans="1:24" ht="13.1" x14ac:dyDescent="0.2">
      <c r="B14" s="31"/>
      <c r="C14" s="78"/>
      <c r="D14" s="78"/>
      <c r="E14" s="62"/>
      <c r="F14" s="31"/>
      <c r="G14" s="31"/>
      <c r="H14" s="31"/>
      <c r="I14" s="70"/>
      <c r="J14" s="70"/>
      <c r="K14" s="26"/>
      <c r="P14" s="191"/>
      <c r="Q14" s="88"/>
      <c r="R14" s="87"/>
      <c r="S14" s="88"/>
      <c r="T14" s="114"/>
      <c r="U14" s="88"/>
      <c r="V14" s="87"/>
      <c r="X14" s="114"/>
    </row>
    <row r="15" spans="1:24" ht="13.1" x14ac:dyDescent="0.25">
      <c r="A15" s="34"/>
      <c r="B15" s="86" t="s">
        <v>33</v>
      </c>
      <c r="C15" s="80">
        <v>1083282.1634999993</v>
      </c>
      <c r="D15" s="79">
        <v>1165764.6295999999</v>
      </c>
      <c r="E15" s="192">
        <v>7.6141257448111288</v>
      </c>
      <c r="F15" s="37">
        <v>100</v>
      </c>
      <c r="G15" s="80">
        <v>162771.06299999997</v>
      </c>
      <c r="H15" s="79">
        <v>166521.77800000002</v>
      </c>
      <c r="I15" s="81">
        <v>2.3042885700144788</v>
      </c>
      <c r="J15" s="39">
        <v>100</v>
      </c>
      <c r="K15" s="26"/>
      <c r="P15" s="193"/>
      <c r="Q15" s="88"/>
      <c r="R15" s="87"/>
      <c r="S15" s="88"/>
      <c r="T15" s="87"/>
      <c r="U15" s="88"/>
      <c r="V15" s="87"/>
      <c r="W15" s="88"/>
      <c r="X15" s="114"/>
    </row>
    <row r="16" spans="1:24" ht="13.1" x14ac:dyDescent="0.25">
      <c r="A16" s="123"/>
      <c r="B16" s="20" t="s">
        <v>150</v>
      </c>
      <c r="C16" s="41">
        <v>19859.025000000096</v>
      </c>
      <c r="D16" s="82">
        <v>19442.200000000063</v>
      </c>
      <c r="E16" s="83">
        <v>-2.0989197606631316</v>
      </c>
      <c r="F16" s="42">
        <v>1.6677637583386897</v>
      </c>
      <c r="G16" s="41">
        <v>3118.9100000000135</v>
      </c>
      <c r="H16" s="82">
        <v>2888.3199999999997</v>
      </c>
      <c r="I16" s="84">
        <v>-7.3932880397322371</v>
      </c>
      <c r="J16" s="42">
        <v>1.7344998562290148</v>
      </c>
      <c r="K16" s="26"/>
      <c r="L16" s="196"/>
      <c r="N16" s="47" t="s">
        <v>62</v>
      </c>
      <c r="O16" s="47" t="s">
        <v>388</v>
      </c>
      <c r="P16" s="193"/>
      <c r="Q16" s="112"/>
      <c r="R16" s="87"/>
      <c r="S16" s="112"/>
      <c r="T16" s="87"/>
      <c r="U16" s="112"/>
      <c r="V16" s="87"/>
      <c r="W16" s="112"/>
      <c r="X16" s="114"/>
    </row>
    <row r="17" spans="1:24" ht="13.1" x14ac:dyDescent="0.25">
      <c r="A17" s="123"/>
      <c r="B17" s="20" t="s">
        <v>151</v>
      </c>
      <c r="C17" s="41">
        <v>64310.735999999975</v>
      </c>
      <c r="D17" s="82">
        <v>73443.304000000004</v>
      </c>
      <c r="E17" s="83">
        <v>14.200689601810868</v>
      </c>
      <c r="F17" s="42">
        <v>6.3000113517940628</v>
      </c>
      <c r="G17" s="41">
        <v>10980.523999999998</v>
      </c>
      <c r="H17" s="82">
        <v>10698.883</v>
      </c>
      <c r="I17" s="84">
        <v>-2.564914024139453</v>
      </c>
      <c r="J17" s="42">
        <v>6.4249151843670553</v>
      </c>
      <c r="K17" s="26"/>
      <c r="L17" s="196"/>
      <c r="N17" s="47" t="s">
        <v>67</v>
      </c>
      <c r="O17" s="201">
        <v>0.83351044913191807</v>
      </c>
      <c r="P17" s="193"/>
      <c r="Q17" s="112"/>
      <c r="R17" s="87"/>
      <c r="S17" s="112"/>
      <c r="T17" s="87"/>
      <c r="U17" s="112"/>
      <c r="V17" s="87"/>
      <c r="W17" s="112"/>
      <c r="X17" s="114"/>
    </row>
    <row r="18" spans="1:24" ht="13.1" x14ac:dyDescent="0.25">
      <c r="A18" s="123"/>
      <c r="B18" s="35" t="s">
        <v>152</v>
      </c>
      <c r="C18" s="93">
        <v>361220.97399999964</v>
      </c>
      <c r="D18" s="93">
        <v>378499.66599999979</v>
      </c>
      <c r="E18" s="94">
        <v>4.7834132687987641</v>
      </c>
      <c r="F18" s="95">
        <v>32.467931895469462</v>
      </c>
      <c r="G18" s="93">
        <v>51512.515999999909</v>
      </c>
      <c r="H18" s="93">
        <v>55056.718000000008</v>
      </c>
      <c r="I18" s="76">
        <v>6.8802735242054602</v>
      </c>
      <c r="J18" s="95">
        <v>33.062773326861787</v>
      </c>
      <c r="K18" s="26"/>
      <c r="L18" s="196"/>
      <c r="N18" s="47" t="s">
        <v>69</v>
      </c>
      <c r="O18" s="201">
        <v>1.0128553998118315</v>
      </c>
      <c r="P18" s="71"/>
      <c r="Q18" s="112"/>
      <c r="R18" s="87"/>
      <c r="S18" s="112"/>
      <c r="T18" s="87"/>
      <c r="U18" s="112"/>
      <c r="V18" s="87"/>
      <c r="W18" s="112"/>
      <c r="X18" s="114"/>
    </row>
    <row r="19" spans="1:24" ht="13.1" x14ac:dyDescent="0.25">
      <c r="A19" s="123"/>
      <c r="B19" s="20" t="s">
        <v>153</v>
      </c>
      <c r="C19" s="41">
        <v>81213.581000000006</v>
      </c>
      <c r="D19" s="82">
        <v>78274.937000000005</v>
      </c>
      <c r="E19" s="83">
        <v>-3.6184145112379662</v>
      </c>
      <c r="F19" s="42">
        <v>6.7144717735052488</v>
      </c>
      <c r="G19" s="41">
        <v>13536.867</v>
      </c>
      <c r="H19" s="82">
        <v>11300.754999999999</v>
      </c>
      <c r="I19" s="84">
        <v>-16.518681907711741</v>
      </c>
      <c r="J19" s="42">
        <v>6.7863525934727873</v>
      </c>
      <c r="K19" s="26"/>
      <c r="L19" s="196"/>
      <c r="N19" s="47" t="s">
        <v>156</v>
      </c>
      <c r="O19" s="201">
        <v>1.2687355684375961</v>
      </c>
      <c r="P19" s="71"/>
      <c r="Q19" s="112"/>
      <c r="R19" s="87"/>
      <c r="S19" s="112"/>
      <c r="T19" s="87"/>
      <c r="U19" s="112"/>
      <c r="V19" s="87"/>
      <c r="W19" s="112"/>
      <c r="X19" s="114"/>
    </row>
    <row r="20" spans="1:24" ht="13.1" x14ac:dyDescent="0.25">
      <c r="A20" s="123"/>
      <c r="B20" s="20" t="s">
        <v>154</v>
      </c>
      <c r="C20" s="41">
        <v>74587.494999999995</v>
      </c>
      <c r="D20" s="82">
        <v>68595.964999999997</v>
      </c>
      <c r="E20" s="83">
        <v>-8.0328880866692209</v>
      </c>
      <c r="F20" s="42">
        <v>5.8842036598362757</v>
      </c>
      <c r="G20" s="41">
        <v>11677.480000000001</v>
      </c>
      <c r="H20" s="82">
        <v>9647.1349999999984</v>
      </c>
      <c r="I20" s="84">
        <v>-17.386842024135362</v>
      </c>
      <c r="J20" s="42">
        <v>5.7933173161290634</v>
      </c>
      <c r="K20" s="61"/>
      <c r="L20" s="196"/>
      <c r="N20" s="47" t="s">
        <v>158</v>
      </c>
      <c r="O20" s="201">
        <v>1.3202502125391287</v>
      </c>
      <c r="P20" s="71"/>
      <c r="Q20" s="112"/>
      <c r="R20" s="87"/>
      <c r="S20" s="112"/>
      <c r="T20" s="87"/>
      <c r="U20" s="112"/>
      <c r="V20" s="87"/>
      <c r="W20" s="112"/>
      <c r="X20" s="114"/>
    </row>
    <row r="21" spans="1:24" ht="13.1" x14ac:dyDescent="0.25">
      <c r="A21" s="123"/>
      <c r="B21" s="20" t="s">
        <v>63</v>
      </c>
      <c r="C21" s="41">
        <v>47046.847999999998</v>
      </c>
      <c r="D21" s="82">
        <v>65814.521000000008</v>
      </c>
      <c r="E21" s="83">
        <v>39.89145670290177</v>
      </c>
      <c r="F21" s="42">
        <v>5.6456096993251936</v>
      </c>
      <c r="G21" s="41">
        <v>7601.4119999999957</v>
      </c>
      <c r="H21" s="82">
        <v>10175.545999999998</v>
      </c>
      <c r="I21" s="84">
        <v>33.863892655732975</v>
      </c>
      <c r="J21" s="42">
        <v>6.1106397746966152</v>
      </c>
      <c r="K21" s="61"/>
      <c r="L21" s="196"/>
      <c r="N21" s="47" t="s">
        <v>66</v>
      </c>
      <c r="O21" s="201">
        <v>1.4126011016177766</v>
      </c>
      <c r="P21" s="75"/>
      <c r="Q21" s="112"/>
      <c r="R21" s="87"/>
      <c r="S21" s="112"/>
      <c r="T21" s="87"/>
      <c r="U21" s="112"/>
      <c r="V21" s="87"/>
      <c r="W21" s="112"/>
      <c r="X21" s="114"/>
    </row>
    <row r="22" spans="1:24" s="47" customFormat="1" ht="13.1" x14ac:dyDescent="0.25">
      <c r="A22" s="123"/>
      <c r="B22" s="20" t="s">
        <v>155</v>
      </c>
      <c r="C22" s="41">
        <v>42933.226000000039</v>
      </c>
      <c r="D22" s="82">
        <v>43459.470000000008</v>
      </c>
      <c r="E22" s="83">
        <v>1.2257266668010747</v>
      </c>
      <c r="F22" s="42">
        <v>3.7279798079747821</v>
      </c>
      <c r="G22" s="41">
        <v>7040.3660000000036</v>
      </c>
      <c r="H22" s="82">
        <v>6163.49</v>
      </c>
      <c r="I22" s="84">
        <v>-12.454977482704788</v>
      </c>
      <c r="J22" s="42">
        <v>3.7013116686755527</v>
      </c>
      <c r="K22" s="26"/>
      <c r="L22" s="196"/>
      <c r="M22" s="65"/>
      <c r="N22" s="47" t="s">
        <v>159</v>
      </c>
      <c r="O22" s="201">
        <v>1.7188657977104234</v>
      </c>
      <c r="P22" s="65"/>
      <c r="Q22" s="112"/>
      <c r="R22" s="87"/>
      <c r="S22" s="112"/>
      <c r="T22" s="87"/>
      <c r="U22" s="112"/>
      <c r="V22" s="87"/>
      <c r="W22" s="112"/>
      <c r="X22" s="114"/>
    </row>
    <row r="23" spans="1:24" s="47" customFormat="1" ht="13.1" x14ac:dyDescent="0.25">
      <c r="A23" s="123"/>
      <c r="B23" s="20" t="s">
        <v>156</v>
      </c>
      <c r="C23" s="41">
        <v>13576.442999999999</v>
      </c>
      <c r="D23" s="82">
        <v>14790.470499999996</v>
      </c>
      <c r="E23" s="83">
        <v>8.9421618018799052</v>
      </c>
      <c r="F23" s="42">
        <v>1.2687355684375961</v>
      </c>
      <c r="G23" s="41">
        <v>2172.380000000001</v>
      </c>
      <c r="H23" s="82">
        <v>2062.4725000000003</v>
      </c>
      <c r="I23" s="84">
        <v>-5.0593128274059147</v>
      </c>
      <c r="J23" s="42">
        <v>1.238560220033202</v>
      </c>
      <c r="K23" s="26"/>
      <c r="L23" s="196"/>
      <c r="M23" s="65"/>
      <c r="N23" s="47" t="s">
        <v>71</v>
      </c>
      <c r="O23" s="201">
        <v>1.6154077351327396</v>
      </c>
      <c r="P23" s="65"/>
      <c r="Q23" s="112"/>
      <c r="R23" s="87"/>
      <c r="S23" s="112"/>
      <c r="T23" s="87"/>
      <c r="U23" s="112"/>
      <c r="V23" s="87"/>
      <c r="W23" s="112"/>
      <c r="X23" s="114"/>
    </row>
    <row r="24" spans="1:24" s="47" customFormat="1" ht="13.1" x14ac:dyDescent="0.25">
      <c r="A24" s="123"/>
      <c r="B24" s="20" t="s">
        <v>71</v>
      </c>
      <c r="C24" s="41">
        <v>23686.231999999887</v>
      </c>
      <c r="D24" s="82">
        <v>18831.85199999993</v>
      </c>
      <c r="E24" s="83">
        <v>-20.494521880896798</v>
      </c>
      <c r="F24" s="42">
        <v>1.6154077351327396</v>
      </c>
      <c r="G24" s="41">
        <v>2349.5499999999865</v>
      </c>
      <c r="H24" s="82">
        <v>2377.1120000000001</v>
      </c>
      <c r="I24" s="84">
        <v>1.1730756953465038</v>
      </c>
      <c r="J24" s="42">
        <v>1.4275081785398662</v>
      </c>
      <c r="K24" s="26"/>
      <c r="L24" s="196"/>
      <c r="M24" s="65"/>
      <c r="N24" s="47" t="s">
        <v>150</v>
      </c>
      <c r="O24" s="201">
        <v>1.6677637583386897</v>
      </c>
      <c r="P24" s="65"/>
      <c r="Q24" s="112"/>
      <c r="R24" s="87"/>
      <c r="S24" s="112"/>
      <c r="T24" s="87"/>
      <c r="U24" s="112"/>
      <c r="V24" s="87"/>
      <c r="W24" s="112"/>
      <c r="X24" s="114"/>
    </row>
    <row r="25" spans="1:24" s="47" customFormat="1" ht="13.1" x14ac:dyDescent="0.25">
      <c r="A25" s="123"/>
      <c r="B25" s="20" t="s">
        <v>66</v>
      </c>
      <c r="C25" s="41">
        <v>14652.324999999997</v>
      </c>
      <c r="D25" s="82">
        <v>16467.603999999992</v>
      </c>
      <c r="E25" s="83">
        <v>12.38901676013873</v>
      </c>
      <c r="F25" s="42">
        <v>1.4126011016177766</v>
      </c>
      <c r="G25" s="41">
        <v>2252.3249999999971</v>
      </c>
      <c r="H25" s="82">
        <v>2178.634</v>
      </c>
      <c r="I25" s="84">
        <v>-3.2717747216763682</v>
      </c>
      <c r="J25" s="42">
        <v>1.308317762497107</v>
      </c>
      <c r="K25" s="26"/>
      <c r="L25" s="196"/>
      <c r="M25" s="65"/>
      <c r="N25" s="47" t="s">
        <v>160</v>
      </c>
      <c r="O25" s="201">
        <v>1.6486476010680291</v>
      </c>
      <c r="P25" s="65"/>
      <c r="Q25" s="112"/>
      <c r="R25" s="87"/>
      <c r="S25" s="112"/>
      <c r="T25" s="87"/>
      <c r="U25" s="112"/>
      <c r="V25" s="87"/>
      <c r="W25" s="112"/>
      <c r="X25" s="114"/>
    </row>
    <row r="26" spans="1:24" s="47" customFormat="1" ht="13.1" x14ac:dyDescent="0.25">
      <c r="A26" s="123"/>
      <c r="B26" s="20" t="s">
        <v>157</v>
      </c>
      <c r="C26" s="41">
        <v>142755.6620000001</v>
      </c>
      <c r="D26" s="82">
        <v>160594.66200000007</v>
      </c>
      <c r="E26" s="83">
        <v>12.496176859170705</v>
      </c>
      <c r="F26" s="42">
        <v>13.775907925350566</v>
      </c>
      <c r="G26" s="41">
        <v>21063.841000000029</v>
      </c>
      <c r="H26" s="82">
        <v>22380.639000000003</v>
      </c>
      <c r="I26" s="84">
        <v>6.2514619247266978</v>
      </c>
      <c r="J26" s="42">
        <v>13.440067280569151</v>
      </c>
      <c r="K26" s="26"/>
      <c r="L26" s="196"/>
      <c r="M26" s="65"/>
      <c r="N26" s="47" t="s">
        <v>70</v>
      </c>
      <c r="O26" s="201">
        <v>1.9445855899555251</v>
      </c>
      <c r="P26" s="65"/>
      <c r="Q26" s="112"/>
      <c r="R26" s="87"/>
      <c r="S26" s="112"/>
      <c r="T26" s="87"/>
      <c r="U26" s="112"/>
      <c r="V26" s="87"/>
      <c r="W26" s="112"/>
      <c r="X26" s="114"/>
    </row>
    <row r="27" spans="1:24" s="47" customFormat="1" ht="13.1" x14ac:dyDescent="0.25">
      <c r="A27" s="123"/>
      <c r="B27" s="20" t="s">
        <v>158</v>
      </c>
      <c r="C27" s="41">
        <v>11152.127999999986</v>
      </c>
      <c r="D27" s="82">
        <v>15391.009999999984</v>
      </c>
      <c r="E27" s="83">
        <v>38.009624710189883</v>
      </c>
      <c r="F27" s="42">
        <v>1.3202502125391287</v>
      </c>
      <c r="G27" s="41">
        <v>1638.0669999999993</v>
      </c>
      <c r="H27" s="82">
        <v>2204.4970000000003</v>
      </c>
      <c r="I27" s="84">
        <v>34.579171670023335</v>
      </c>
      <c r="J27" s="42">
        <v>1.3238490643548138</v>
      </c>
      <c r="K27" s="26"/>
      <c r="L27" s="196"/>
      <c r="M27" s="65"/>
      <c r="N27" s="47" t="s">
        <v>64</v>
      </c>
      <c r="O27" s="201">
        <v>1.8711767749794148</v>
      </c>
      <c r="P27" s="65"/>
      <c r="Q27" s="112"/>
      <c r="R27" s="87"/>
      <c r="S27" s="112"/>
      <c r="T27" s="87"/>
      <c r="U27" s="112"/>
      <c r="V27" s="87"/>
      <c r="W27" s="112"/>
      <c r="X27" s="114"/>
    </row>
    <row r="28" spans="1:24" s="47" customFormat="1" ht="13.1" x14ac:dyDescent="0.25">
      <c r="A28" s="123"/>
      <c r="B28" s="20" t="s">
        <v>159</v>
      </c>
      <c r="C28" s="41">
        <v>17953.671499999997</v>
      </c>
      <c r="D28" s="82">
        <v>20037.929499999998</v>
      </c>
      <c r="E28" s="83">
        <v>11.609090653129101</v>
      </c>
      <c r="F28" s="42">
        <v>1.7188657977104234</v>
      </c>
      <c r="G28" s="41">
        <v>2848.2980000000002</v>
      </c>
      <c r="H28" s="82">
        <v>2998.1634999999997</v>
      </c>
      <c r="I28" s="83">
        <v>5.2615807756070296</v>
      </c>
      <c r="J28" s="42">
        <v>1.8004633003618296</v>
      </c>
      <c r="K28" s="26"/>
      <c r="L28" s="196"/>
      <c r="M28" s="65"/>
      <c r="N28" s="47" t="s">
        <v>68</v>
      </c>
      <c r="O28" s="201">
        <v>2.6951735540973401</v>
      </c>
      <c r="P28" s="65"/>
      <c r="Q28" s="112"/>
      <c r="R28" s="87"/>
      <c r="S28" s="112"/>
      <c r="T28" s="87"/>
      <c r="U28" s="112"/>
      <c r="V28" s="87"/>
      <c r="W28" s="112"/>
      <c r="X28" s="114"/>
    </row>
    <row r="29" spans="1:24" s="47" customFormat="1" ht="13.1" x14ac:dyDescent="0.25">
      <c r="A29" s="123"/>
      <c r="B29" s="20" t="s">
        <v>70</v>
      </c>
      <c r="C29" s="41">
        <v>28585.802000000018</v>
      </c>
      <c r="D29" s="82">
        <v>22669.291000000001</v>
      </c>
      <c r="E29" s="83">
        <v>-20.697376270919435</v>
      </c>
      <c r="F29" s="42">
        <v>1.9445855899555251</v>
      </c>
      <c r="G29" s="41">
        <v>3750.232000000005</v>
      </c>
      <c r="H29" s="82">
        <v>3487.6580000000004</v>
      </c>
      <c r="I29" s="84">
        <v>-7.0015401713815155</v>
      </c>
      <c r="J29" s="42">
        <v>2.0944155424523512</v>
      </c>
      <c r="K29" s="26"/>
      <c r="L29" s="196"/>
      <c r="M29" s="65"/>
      <c r="N29" s="47" t="s">
        <v>161</v>
      </c>
      <c r="O29" s="201">
        <v>2.7476858695730679</v>
      </c>
      <c r="P29" s="65"/>
      <c r="Q29" s="112"/>
      <c r="R29" s="87"/>
      <c r="S29" s="112"/>
      <c r="T29" s="87"/>
      <c r="U29" s="112"/>
      <c r="V29" s="87"/>
      <c r="W29" s="112"/>
      <c r="X29" s="114"/>
    </row>
    <row r="30" spans="1:24" s="47" customFormat="1" ht="13.1" x14ac:dyDescent="0.25">
      <c r="A30" s="123"/>
      <c r="B30" s="20" t="s">
        <v>160</v>
      </c>
      <c r="C30" s="41">
        <v>15145.846999999998</v>
      </c>
      <c r="D30" s="82">
        <v>19219.350599999991</v>
      </c>
      <c r="E30" s="83">
        <v>26.895185194991029</v>
      </c>
      <c r="F30" s="42">
        <v>1.6486476010680291</v>
      </c>
      <c r="G30" s="41">
        <v>2629.4499999999994</v>
      </c>
      <c r="H30" s="82">
        <v>2781.48</v>
      </c>
      <c r="I30" s="84">
        <v>5.7818174903497166</v>
      </c>
      <c r="J30" s="42">
        <v>1.6703400800824979</v>
      </c>
      <c r="K30" s="26"/>
      <c r="L30" s="196"/>
      <c r="M30" s="65"/>
      <c r="N30" s="47" t="s">
        <v>155</v>
      </c>
      <c r="O30" s="201">
        <v>3.7279798079747821</v>
      </c>
      <c r="P30" s="65"/>
      <c r="Q30" s="112"/>
      <c r="R30" s="87"/>
      <c r="S30" s="112"/>
      <c r="T30" s="87"/>
      <c r="U30" s="112"/>
      <c r="V30" s="87"/>
      <c r="W30" s="112"/>
      <c r="X30" s="114"/>
    </row>
    <row r="31" spans="1:24" s="47" customFormat="1" ht="13.1" x14ac:dyDescent="0.25">
      <c r="A31" s="123"/>
      <c r="B31" s="20" t="s">
        <v>161</v>
      </c>
      <c r="C31" s="41">
        <v>28904.614999999987</v>
      </c>
      <c r="D31" s="82">
        <v>32031.55000000001</v>
      </c>
      <c r="E31" s="83">
        <v>10.818116760939461</v>
      </c>
      <c r="F31" s="42">
        <v>2.7476858695730679</v>
      </c>
      <c r="G31" s="41">
        <v>4600.7400000000025</v>
      </c>
      <c r="H31" s="82">
        <v>4887.68</v>
      </c>
      <c r="I31" s="84">
        <v>6.2368227719888036</v>
      </c>
      <c r="J31" s="42">
        <v>2.9351596281898935</v>
      </c>
      <c r="K31" s="26"/>
      <c r="L31" s="196"/>
      <c r="M31" s="65"/>
      <c r="N31" s="47" t="s">
        <v>65</v>
      </c>
      <c r="O31" s="201">
        <v>3.7266244743509258</v>
      </c>
      <c r="P31" s="65"/>
      <c r="Q31" s="112"/>
      <c r="R31" s="87"/>
      <c r="S31" s="112"/>
      <c r="T31" s="87"/>
      <c r="U31" s="112"/>
      <c r="V31" s="87"/>
      <c r="W31" s="112"/>
      <c r="X31" s="114"/>
    </row>
    <row r="32" spans="1:24" s="47" customFormat="1" ht="13.1" x14ac:dyDescent="0.25">
      <c r="A32" s="123"/>
      <c r="B32" s="20" t="s">
        <v>67</v>
      </c>
      <c r="C32" s="41">
        <v>12434.157999999992</v>
      </c>
      <c r="D32" s="82">
        <v>9716.77</v>
      </c>
      <c r="E32" s="83">
        <v>-21.85421803390301</v>
      </c>
      <c r="F32" s="42">
        <v>0.83351044913191807</v>
      </c>
      <c r="G32" s="41">
        <v>1402.0299999999997</v>
      </c>
      <c r="H32" s="82">
        <v>1452.62</v>
      </c>
      <c r="I32" s="84">
        <v>3.6083393365334615</v>
      </c>
      <c r="J32" s="42">
        <v>0.87233034468320403</v>
      </c>
      <c r="K32" s="26"/>
      <c r="L32" s="196"/>
      <c r="M32" s="65"/>
      <c r="N32" s="47" t="s">
        <v>63</v>
      </c>
      <c r="O32" s="201">
        <v>5.6456096993251936</v>
      </c>
      <c r="P32" s="65"/>
      <c r="Q32" s="112"/>
      <c r="R32" s="87"/>
      <c r="S32" s="112"/>
      <c r="T32" s="87"/>
      <c r="U32" s="112"/>
      <c r="V32" s="87"/>
      <c r="W32" s="112"/>
      <c r="X32" s="114"/>
    </row>
    <row r="33" spans="1:24" s="47" customFormat="1" ht="13.1" x14ac:dyDescent="0.25">
      <c r="A33" s="123"/>
      <c r="B33" s="20" t="s">
        <v>68</v>
      </c>
      <c r="C33" s="41">
        <v>17791.909999999996</v>
      </c>
      <c r="D33" s="82">
        <v>31419.380000000008</v>
      </c>
      <c r="E33" s="83">
        <v>76.593631599980085</v>
      </c>
      <c r="F33" s="42">
        <v>2.6951735540973401</v>
      </c>
      <c r="G33" s="41">
        <v>3504.1399999999976</v>
      </c>
      <c r="H33" s="82">
        <v>4935.7150000000001</v>
      </c>
      <c r="I33" s="84">
        <v>40.853818625968245</v>
      </c>
      <c r="J33" s="42">
        <v>2.9640057050075455</v>
      </c>
      <c r="K33" s="26"/>
      <c r="L33" s="196"/>
      <c r="M33" s="65"/>
      <c r="N33" s="47" t="s">
        <v>154</v>
      </c>
      <c r="O33" s="201">
        <v>5.8842036598362757</v>
      </c>
      <c r="P33" s="65"/>
      <c r="Q33" s="112"/>
      <c r="R33" s="87"/>
      <c r="S33" s="112"/>
      <c r="T33" s="87"/>
      <c r="U33" s="112"/>
      <c r="V33" s="87"/>
      <c r="W33" s="112"/>
      <c r="X33" s="114"/>
    </row>
    <row r="34" spans="1:24" s="47" customFormat="1" ht="13.1" x14ac:dyDescent="0.25">
      <c r="A34" s="123"/>
      <c r="B34" s="20" t="s">
        <v>65</v>
      </c>
      <c r="C34" s="41">
        <v>34589.06</v>
      </c>
      <c r="D34" s="82">
        <v>43443.670000000013</v>
      </c>
      <c r="E34" s="83">
        <v>25.599452543665578</v>
      </c>
      <c r="F34" s="42">
        <v>3.7266244743509258</v>
      </c>
      <c r="G34" s="41">
        <v>4827.1799999999994</v>
      </c>
      <c r="H34" s="82">
        <v>4082.7500000000005</v>
      </c>
      <c r="I34" s="84">
        <v>-15.421633334576279</v>
      </c>
      <c r="J34" s="42">
        <v>2.4517814120384904</v>
      </c>
      <c r="K34" s="26"/>
      <c r="L34" s="196"/>
      <c r="M34" s="65"/>
      <c r="N34" s="47" t="s">
        <v>151</v>
      </c>
      <c r="O34" s="201">
        <v>6.3000113517940628</v>
      </c>
      <c r="P34" s="65"/>
      <c r="Q34" s="112"/>
      <c r="R34" s="87"/>
      <c r="S34" s="112"/>
      <c r="T34" s="87"/>
      <c r="U34" s="112"/>
      <c r="V34" s="87"/>
      <c r="W34" s="112"/>
      <c r="X34" s="114"/>
    </row>
    <row r="35" spans="1:24" s="47" customFormat="1" ht="13.1" x14ac:dyDescent="0.25">
      <c r="A35" s="123"/>
      <c r="B35" s="20" t="s">
        <v>69</v>
      </c>
      <c r="C35" s="41">
        <v>9480.3999999999978</v>
      </c>
      <c r="D35" s="82">
        <v>11807.509999999995</v>
      </c>
      <c r="E35" s="83">
        <v>24.546538120754377</v>
      </c>
      <c r="F35" s="42">
        <v>1.0128553998118315</v>
      </c>
      <c r="G35" s="41">
        <v>1218.9000000000001</v>
      </c>
      <c r="H35" s="82">
        <v>1841.85</v>
      </c>
      <c r="I35" s="84">
        <v>51.107555993108519</v>
      </c>
      <c r="J35" s="42">
        <v>1.1060715433869555</v>
      </c>
      <c r="K35" s="26"/>
      <c r="L35" s="196"/>
      <c r="M35" s="65"/>
      <c r="N35" s="47" t="s">
        <v>153</v>
      </c>
      <c r="O35" s="201">
        <v>6.7144717735052488</v>
      </c>
      <c r="P35" s="65"/>
      <c r="Q35" s="112"/>
      <c r="R35" s="87"/>
      <c r="S35" s="112"/>
      <c r="T35" s="87"/>
      <c r="U35" s="112"/>
      <c r="V35" s="87"/>
      <c r="W35" s="112"/>
      <c r="X35" s="114"/>
    </row>
    <row r="36" spans="1:24" s="47" customFormat="1" ht="13.1" x14ac:dyDescent="0.25">
      <c r="A36" s="123"/>
      <c r="B36" s="20" t="s">
        <v>64</v>
      </c>
      <c r="C36" s="41">
        <v>21402.024999999998</v>
      </c>
      <c r="D36" s="82">
        <v>21813.516999999996</v>
      </c>
      <c r="E36" s="83">
        <v>1.9226778774438236</v>
      </c>
      <c r="F36" s="42">
        <v>1.8711767749794148</v>
      </c>
      <c r="G36" s="41">
        <v>3045.8549999999987</v>
      </c>
      <c r="H36" s="82">
        <v>2919.66</v>
      </c>
      <c r="I36" s="84">
        <v>-4.1431716217613435</v>
      </c>
      <c r="J36" s="42">
        <v>1.7533202173712075</v>
      </c>
      <c r="K36" s="26"/>
      <c r="L36" s="196"/>
      <c r="M36" s="65"/>
      <c r="N36" s="47" t="s">
        <v>157</v>
      </c>
      <c r="O36" s="201">
        <v>13.775907925350566</v>
      </c>
      <c r="P36" s="65"/>
      <c r="Q36" s="112"/>
      <c r="S36" s="112"/>
      <c r="U36" s="112"/>
      <c r="V36" s="87"/>
      <c r="W36" s="112"/>
      <c r="X36" s="114"/>
    </row>
    <row r="37" spans="1:24" s="47" customFormat="1" x14ac:dyDescent="0.2">
      <c r="A37" s="20"/>
      <c r="B37" s="20"/>
      <c r="C37" s="85"/>
      <c r="D37" s="85"/>
      <c r="E37" s="85"/>
      <c r="F37" s="85"/>
      <c r="G37" s="85"/>
      <c r="H37" s="85"/>
      <c r="I37" s="85"/>
      <c r="J37" s="85"/>
      <c r="K37" s="26"/>
      <c r="L37" s="65"/>
      <c r="M37" s="65"/>
      <c r="N37" s="47" t="s">
        <v>152</v>
      </c>
      <c r="O37" s="201">
        <v>32.467931895469462</v>
      </c>
      <c r="P37" s="65"/>
      <c r="Q37" s="112"/>
      <c r="R37" s="46"/>
      <c r="S37" s="112"/>
      <c r="T37" s="65"/>
    </row>
    <row r="38" spans="1:24" s="47" customFormat="1" x14ac:dyDescent="0.2">
      <c r="A38" s="20"/>
      <c r="C38" s="85"/>
      <c r="D38" s="85"/>
      <c r="E38" s="85"/>
      <c r="F38" s="85"/>
      <c r="G38" s="85"/>
      <c r="H38" s="85"/>
      <c r="I38" s="85"/>
      <c r="J38" s="85"/>
      <c r="K38" s="26"/>
      <c r="L38" s="65"/>
      <c r="M38" s="65"/>
      <c r="O38" s="201"/>
      <c r="P38" s="65"/>
      <c r="Q38" s="46"/>
      <c r="R38" s="46"/>
      <c r="S38" s="65"/>
      <c r="T38" s="65"/>
    </row>
    <row r="39" spans="1:24" s="47" customFormat="1" x14ac:dyDescent="0.2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O39" s="201"/>
      <c r="P39" s="65"/>
      <c r="Q39" s="46"/>
      <c r="R39" s="46"/>
      <c r="S39" s="65"/>
      <c r="T39" s="65"/>
    </row>
    <row r="40" spans="1:24" s="47" customFormat="1" ht="13.1" x14ac:dyDescent="0.2">
      <c r="A40" s="20"/>
      <c r="C40" s="218" t="s">
        <v>34</v>
      </c>
      <c r="D40" s="218"/>
      <c r="E40" s="218"/>
      <c r="F40" s="218"/>
      <c r="G40" s="218"/>
      <c r="H40" s="218"/>
      <c r="I40" s="218"/>
      <c r="J40" s="218"/>
      <c r="K40" s="26"/>
      <c r="L40" s="65"/>
      <c r="M40" s="65"/>
      <c r="P40" s="65"/>
      <c r="Q40" s="46"/>
      <c r="R40" s="46"/>
      <c r="S40" s="65"/>
      <c r="T40" s="65"/>
    </row>
    <row r="41" spans="1:24" s="47" customFormat="1" ht="13.1" x14ac:dyDescent="0.2">
      <c r="A41" s="20"/>
      <c r="C41" s="218" t="s">
        <v>399</v>
      </c>
      <c r="D41" s="218"/>
      <c r="E41" s="218"/>
      <c r="F41" s="218"/>
      <c r="G41" s="218"/>
      <c r="H41" s="218"/>
      <c r="I41" s="218"/>
      <c r="J41" s="218"/>
      <c r="K41" s="26"/>
      <c r="L41" s="65"/>
      <c r="M41" s="65"/>
      <c r="O41" s="201"/>
      <c r="P41" s="65"/>
      <c r="Q41" s="46"/>
      <c r="R41" s="46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7"/>
      <c r="J42" s="49"/>
      <c r="K42" s="26"/>
      <c r="L42" s="65"/>
      <c r="M42" s="65"/>
      <c r="P42" s="65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7"/>
      <c r="J43" s="49"/>
      <c r="K43" s="26"/>
      <c r="L43" s="65"/>
      <c r="M43" s="65"/>
      <c r="P43" s="65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7"/>
      <c r="J44" s="49"/>
      <c r="K44" s="26"/>
      <c r="L44" s="65"/>
      <c r="M44" s="65"/>
      <c r="P44" s="65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7"/>
      <c r="J45" s="49"/>
      <c r="K45" s="26"/>
      <c r="L45" s="65"/>
      <c r="M45" s="65"/>
      <c r="P45" s="65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7"/>
      <c r="J46" s="49"/>
      <c r="K46" s="26"/>
      <c r="L46" s="65"/>
      <c r="M46" s="65"/>
      <c r="P46" s="65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L47" s="65"/>
      <c r="M47" s="65"/>
      <c r="P47" s="65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L48" s="65"/>
      <c r="M48" s="65"/>
      <c r="P48" s="65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L49" s="65"/>
      <c r="M49" s="65"/>
      <c r="P49" s="65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L50" s="65"/>
      <c r="M50" s="65"/>
      <c r="P50" s="65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L51" s="65"/>
      <c r="M51" s="65"/>
      <c r="P51" s="65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L52" s="65"/>
      <c r="M52" s="65"/>
      <c r="P52" s="65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L53" s="65"/>
      <c r="M53" s="65"/>
      <c r="P53" s="65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L54" s="65"/>
      <c r="M54" s="65"/>
      <c r="P54" s="65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L55" s="65"/>
      <c r="M55" s="65"/>
      <c r="P55" s="65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5"/>
      <c r="M56" s="65"/>
      <c r="P56" s="65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5"/>
      <c r="M57" s="65"/>
      <c r="P57" s="65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5"/>
      <c r="M58" s="65"/>
      <c r="P58" s="65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5"/>
      <c r="M59" s="65"/>
      <c r="P59" s="65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5"/>
      <c r="M60" s="65"/>
      <c r="P60" s="65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5"/>
      <c r="M61" s="65"/>
      <c r="P61" s="65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5"/>
      <c r="M62" s="65"/>
      <c r="P62" s="65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5"/>
      <c r="M63" s="65"/>
      <c r="P63" s="65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5"/>
      <c r="M64" s="65"/>
      <c r="P64" s="65"/>
      <c r="Q64" s="46"/>
      <c r="R64" s="46"/>
    </row>
    <row r="65" spans="1:18" s="47" customFormat="1" x14ac:dyDescent="0.2">
      <c r="A65" s="51"/>
      <c r="B65" s="92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5"/>
      <c r="M65" s="65"/>
      <c r="P65" s="65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5"/>
      <c r="M66" s="65"/>
      <c r="P66" s="65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5"/>
      <c r="M67" s="65"/>
      <c r="P67" s="65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5"/>
      <c r="M68" s="65"/>
      <c r="P68" s="65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5"/>
      <c r="M69" s="65"/>
      <c r="P69" s="65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5"/>
      <c r="M70" s="65"/>
      <c r="P70" s="65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5"/>
      <c r="M71" s="65"/>
      <c r="P71" s="65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5"/>
      <c r="M72" s="65"/>
      <c r="P72" s="65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5"/>
      <c r="M73" s="65"/>
      <c r="P73" s="65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65"/>
      <c r="P74" s="65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5"/>
      <c r="M75" s="65"/>
      <c r="P75" s="65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5"/>
      <c r="M76" s="65"/>
      <c r="P76" s="65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5"/>
      <c r="M77" s="65"/>
      <c r="P77" s="65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5"/>
      <c r="M78" s="65"/>
      <c r="P78" s="65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5"/>
      <c r="M79" s="65"/>
      <c r="P79" s="65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5"/>
      <c r="M80" s="65"/>
      <c r="P80" s="65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65"/>
      <c r="P81" s="65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5"/>
      <c r="M82" s="65"/>
      <c r="P82" s="65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5"/>
      <c r="M83" s="65"/>
      <c r="P83" s="65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5"/>
      <c r="M84" s="65"/>
      <c r="P84" s="65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5"/>
      <c r="M85" s="65"/>
      <c r="P85" s="65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5"/>
      <c r="M86" s="65"/>
      <c r="P86" s="65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5"/>
      <c r="M87" s="65"/>
      <c r="P87" s="65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5"/>
      <c r="M88" s="65"/>
      <c r="P88" s="65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5"/>
      <c r="M89" s="65"/>
      <c r="P89" s="65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5"/>
      <c r="M90" s="65"/>
      <c r="P90" s="65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5"/>
      <c r="M91" s="65"/>
      <c r="P91" s="65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5"/>
      <c r="P92" s="65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5"/>
      <c r="M93" s="65"/>
      <c r="P93" s="65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5"/>
      <c r="M94" s="65"/>
      <c r="P94" s="65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5"/>
      <c r="M95" s="65"/>
      <c r="P95" s="65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5"/>
      <c r="M96" s="65"/>
      <c r="P96" s="65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5"/>
      <c r="M97" s="65"/>
      <c r="P97" s="65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5"/>
      <c r="M98" s="65"/>
      <c r="P98" s="65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5"/>
      <c r="M99" s="65"/>
      <c r="P99" s="65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5"/>
      <c r="M100" s="65"/>
      <c r="P100" s="65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5"/>
      <c r="M101" s="65"/>
      <c r="P101" s="65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5"/>
      <c r="M102" s="65"/>
      <c r="P102" s="65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5"/>
      <c r="M103" s="65"/>
      <c r="P103" s="65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5"/>
      <c r="M104" s="65"/>
      <c r="P104" s="65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5"/>
      <c r="M105" s="65"/>
      <c r="P105" s="65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5"/>
      <c r="M106" s="65"/>
      <c r="P106" s="65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5"/>
      <c r="M107" s="65"/>
      <c r="P107" s="65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5"/>
      <c r="M108" s="65"/>
      <c r="P108" s="65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5"/>
      <c r="M109" s="65"/>
      <c r="P109" s="65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5"/>
      <c r="M110" s="65"/>
      <c r="P110" s="65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5"/>
      <c r="M111" s="65"/>
      <c r="P111" s="65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5"/>
      <c r="M112" s="65"/>
      <c r="P112" s="65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5"/>
      <c r="M113" s="65"/>
      <c r="P113" s="65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5"/>
      <c r="M114" s="65"/>
      <c r="P114" s="65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5"/>
      <c r="M115" s="65"/>
      <c r="P115" s="65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5"/>
      <c r="M116" s="65"/>
      <c r="P116" s="65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5"/>
      <c r="M117" s="65"/>
      <c r="P117" s="65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5"/>
      <c r="M118" s="65"/>
      <c r="P118" s="65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5"/>
      <c r="M119" s="65"/>
      <c r="P119" s="65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5"/>
      <c r="M120" s="65"/>
      <c r="P120" s="65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5"/>
      <c r="M121" s="65"/>
      <c r="P121" s="65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5"/>
      <c r="M122" s="65"/>
      <c r="P122" s="65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5"/>
      <c r="M123" s="65"/>
      <c r="P123" s="65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5"/>
      <c r="M124" s="65"/>
      <c r="P124" s="65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5"/>
      <c r="M125" s="65"/>
      <c r="P125" s="65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5"/>
      <c r="M126" s="65"/>
      <c r="P126" s="65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5"/>
      <c r="M127" s="65"/>
      <c r="P127" s="65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5"/>
      <c r="M128" s="65"/>
      <c r="P128" s="65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5"/>
      <c r="M129" s="65"/>
      <c r="P129" s="65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5"/>
      <c r="M130" s="65"/>
      <c r="P130" s="65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5"/>
      <c r="M131" s="65"/>
      <c r="P131" s="65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5"/>
      <c r="M132" s="65"/>
      <c r="P132" s="65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5"/>
      <c r="M133" s="65"/>
      <c r="P133" s="65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5"/>
      <c r="M134" s="65"/>
      <c r="P134" s="65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5"/>
      <c r="M135" s="65"/>
      <c r="P135" s="65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5"/>
      <c r="M136" s="65"/>
      <c r="P136" s="65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5"/>
      <c r="M137" s="65"/>
      <c r="P137" s="65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5"/>
      <c r="M138" s="65"/>
      <c r="P138" s="65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5"/>
      <c r="M139" s="65"/>
      <c r="P139" s="65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5"/>
      <c r="M140" s="65"/>
      <c r="P140" s="65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5"/>
      <c r="M141" s="65"/>
      <c r="P141" s="65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5"/>
      <c r="M142" s="65"/>
      <c r="P142" s="65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5"/>
      <c r="M143" s="65"/>
      <c r="P143" s="65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5"/>
      <c r="M144" s="65"/>
      <c r="P144" s="65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5"/>
      <c r="M145" s="65"/>
      <c r="P145" s="65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5"/>
      <c r="M146" s="65"/>
      <c r="P146" s="65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5"/>
      <c r="M147" s="65"/>
      <c r="P147" s="65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5"/>
      <c r="M148" s="65"/>
      <c r="P148" s="65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5"/>
      <c r="M149" s="65"/>
      <c r="P149" s="65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5"/>
      <c r="M150" s="65"/>
      <c r="P150" s="65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5"/>
      <c r="M151" s="65"/>
      <c r="P151" s="65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5"/>
      <c r="M152" s="65"/>
      <c r="P152" s="65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5"/>
      <c r="M153" s="65"/>
      <c r="P153" s="65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5"/>
      <c r="M154" s="65"/>
      <c r="P154" s="65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5"/>
      <c r="M155" s="65"/>
      <c r="P155" s="65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5"/>
      <c r="M156" s="65"/>
      <c r="P156" s="65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5"/>
      <c r="M157" s="65"/>
      <c r="P157" s="65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5"/>
      <c r="M158" s="65"/>
      <c r="P158" s="65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5"/>
      <c r="M159" s="65"/>
      <c r="P159" s="65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5"/>
      <c r="M160" s="65"/>
      <c r="P160" s="65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5"/>
      <c r="M161" s="65"/>
      <c r="P161" s="65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5"/>
      <c r="M162" s="65"/>
      <c r="P162" s="65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5"/>
      <c r="M163" s="65"/>
      <c r="P163" s="65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5"/>
      <c r="M164" s="65"/>
      <c r="P164" s="65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5"/>
      <c r="M165" s="65"/>
      <c r="P165" s="65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5"/>
      <c r="M166" s="65"/>
      <c r="P166" s="65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5"/>
      <c r="M167" s="65"/>
      <c r="P167" s="65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5"/>
      <c r="M168" s="65"/>
      <c r="P168" s="65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5"/>
      <c r="M169" s="65"/>
      <c r="P169" s="65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5"/>
      <c r="M170" s="65"/>
      <c r="P170" s="65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5"/>
      <c r="M171" s="65"/>
      <c r="P171" s="65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5"/>
      <c r="M172" s="65"/>
      <c r="P172" s="65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5"/>
      <c r="M173" s="65"/>
      <c r="P173" s="65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5"/>
      <c r="M174" s="65"/>
      <c r="P174" s="65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5"/>
      <c r="M175" s="65"/>
      <c r="P175" s="65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5"/>
      <c r="M176" s="65"/>
      <c r="P176" s="65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5"/>
      <c r="M177" s="65"/>
      <c r="P177" s="65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5"/>
      <c r="M178" s="65"/>
      <c r="P178" s="65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5"/>
      <c r="M179" s="65"/>
      <c r="P179" s="65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5"/>
      <c r="M180" s="65"/>
      <c r="P180" s="65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5"/>
      <c r="M181" s="65"/>
      <c r="P181" s="65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5"/>
      <c r="M182" s="65"/>
      <c r="P182" s="65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5"/>
      <c r="M183" s="65"/>
      <c r="P183" s="65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5"/>
      <c r="M184" s="65"/>
      <c r="P184" s="65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5"/>
      <c r="M185" s="65"/>
      <c r="P185" s="65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D9-E12D-4AA4-AF17-6F74F4B8DC0F}">
  <sheetPr>
    <tabColor theme="3"/>
  </sheetPr>
  <dimension ref="A1:BM185"/>
  <sheetViews>
    <sheetView showGridLines="0" topLeftCell="B1" zoomScaleNormal="100" workbookViewId="0">
      <selection activeCell="C18" sqref="C18:J18"/>
    </sheetView>
  </sheetViews>
  <sheetFormatPr baseColWidth="10" defaultColWidth="11.5546875" defaultRowHeight="12.45" x14ac:dyDescent="0.2"/>
  <cols>
    <col min="1" max="1" width="8.88671875" style="20" hidden="1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7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5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5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5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5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5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5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5"/>
    </row>
    <row r="9" spans="1:24" ht="13.1" x14ac:dyDescent="0.25">
      <c r="B9" s="20"/>
      <c r="C9" s="219" t="s">
        <v>389</v>
      </c>
      <c r="D9" s="219"/>
      <c r="E9" s="219"/>
      <c r="F9" s="219"/>
      <c r="G9" s="219"/>
      <c r="H9" s="219"/>
      <c r="I9" s="219"/>
      <c r="J9" s="219"/>
      <c r="K9" s="26"/>
      <c r="M9" s="65"/>
    </row>
    <row r="10" spans="1:24" ht="13.1" x14ac:dyDescent="0.25">
      <c r="B10" s="20"/>
      <c r="C10" s="220" t="s">
        <v>396</v>
      </c>
      <c r="D10" s="220"/>
      <c r="E10" s="220"/>
      <c r="F10" s="220"/>
      <c r="G10" s="220"/>
      <c r="H10" s="220"/>
      <c r="I10" s="220"/>
      <c r="J10" s="220"/>
      <c r="K10" s="26"/>
      <c r="M10" s="65"/>
    </row>
    <row r="11" spans="1:24" ht="13.1" x14ac:dyDescent="0.25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5"/>
      <c r="Q11" s="65"/>
      <c r="R11" s="65"/>
      <c r="S11" s="65"/>
    </row>
    <row r="12" spans="1:24" ht="15.75" customHeight="1" x14ac:dyDescent="0.25">
      <c r="B12" s="27"/>
      <c r="C12" s="222" t="s">
        <v>397</v>
      </c>
      <c r="D12" s="222"/>
      <c r="E12" s="221" t="s">
        <v>398</v>
      </c>
      <c r="F12" s="221" t="s">
        <v>381</v>
      </c>
      <c r="G12" s="225" t="s">
        <v>53</v>
      </c>
      <c r="H12" s="225"/>
      <c r="I12" s="221" t="s">
        <v>398</v>
      </c>
      <c r="J12" s="221" t="s">
        <v>381</v>
      </c>
      <c r="K12" s="26"/>
      <c r="L12" s="46"/>
      <c r="M12" s="65"/>
      <c r="Q12" s="65"/>
      <c r="R12" s="65"/>
      <c r="S12" s="65"/>
    </row>
    <row r="13" spans="1:24" ht="15.75" customHeight="1" x14ac:dyDescent="0.2">
      <c r="B13" s="31"/>
      <c r="C13" s="62">
        <v>2023</v>
      </c>
      <c r="D13" s="29">
        <v>2024</v>
      </c>
      <c r="E13" s="221"/>
      <c r="F13" s="221"/>
      <c r="G13" s="189">
        <v>2023</v>
      </c>
      <c r="H13" s="190">
        <v>2024</v>
      </c>
      <c r="I13" s="221"/>
      <c r="J13" s="221"/>
      <c r="K13" s="26"/>
      <c r="L13" s="65"/>
      <c r="M13" s="65"/>
      <c r="Q13" s="65"/>
      <c r="R13" s="65"/>
      <c r="S13" s="65"/>
    </row>
    <row r="14" spans="1:24" ht="13.1" x14ac:dyDescent="0.2">
      <c r="C14" s="78"/>
      <c r="D14" s="78"/>
      <c r="E14" s="62"/>
      <c r="F14" s="31"/>
      <c r="G14" s="31"/>
      <c r="H14" s="31"/>
      <c r="I14" s="70"/>
      <c r="J14" s="70"/>
      <c r="K14" s="26"/>
      <c r="L14" s="65"/>
      <c r="M14" s="65"/>
      <c r="P14" s="212"/>
      <c r="S14" s="46"/>
      <c r="T14" s="46"/>
      <c r="U14" s="46"/>
      <c r="V14" s="46"/>
      <c r="W14" s="46"/>
      <c r="X14" s="46"/>
    </row>
    <row r="15" spans="1:24" ht="13.1" x14ac:dyDescent="0.25">
      <c r="A15" s="197"/>
      <c r="B15" s="35" t="s">
        <v>33</v>
      </c>
      <c r="C15" s="37">
        <v>698592.32545000012</v>
      </c>
      <c r="D15" s="79">
        <v>848730.81811999972</v>
      </c>
      <c r="E15" s="192">
        <v>21.491574871408361</v>
      </c>
      <c r="F15" s="37">
        <v>100</v>
      </c>
      <c r="G15" s="80">
        <v>116448.74791999998</v>
      </c>
      <c r="H15" s="79">
        <v>127721.33859999999</v>
      </c>
      <c r="I15" s="81">
        <v>9.6803021770094588</v>
      </c>
      <c r="J15" s="39">
        <v>100</v>
      </c>
      <c r="K15" s="26"/>
      <c r="L15" s="65"/>
      <c r="M15" s="65"/>
      <c r="P15" s="213"/>
      <c r="Q15" s="88"/>
      <c r="R15" s="87"/>
      <c r="S15" s="88"/>
      <c r="T15" s="114"/>
      <c r="U15" s="88"/>
      <c r="V15" s="87"/>
      <c r="W15" s="88"/>
      <c r="X15" s="114"/>
    </row>
    <row r="16" spans="1:24" ht="13.1" x14ac:dyDescent="0.25">
      <c r="A16" s="198" t="s">
        <v>163</v>
      </c>
      <c r="B16" s="20" t="s">
        <v>150</v>
      </c>
      <c r="C16" s="41">
        <v>5469.91</v>
      </c>
      <c r="D16" s="82">
        <v>9435.4468399999987</v>
      </c>
      <c r="E16" s="83">
        <v>72.49729593357111</v>
      </c>
      <c r="F16" s="42">
        <v>1.1117125287025864</v>
      </c>
      <c r="G16" s="41">
        <v>1551.2693399999998</v>
      </c>
      <c r="H16" s="82">
        <v>1337.4839200000001</v>
      </c>
      <c r="I16" s="84">
        <v>-13.781321817396307</v>
      </c>
      <c r="J16" s="42">
        <v>1.0471890873213885</v>
      </c>
      <c r="K16" s="26"/>
      <c r="L16" s="65"/>
      <c r="M16" s="65"/>
      <c r="N16" s="47" t="s">
        <v>62</v>
      </c>
      <c r="O16" s="47" t="s">
        <v>388</v>
      </c>
      <c r="P16" s="213"/>
      <c r="Q16" s="112"/>
      <c r="R16" s="87"/>
      <c r="S16" s="112"/>
      <c r="T16" s="114"/>
      <c r="U16" s="112"/>
      <c r="V16" s="87"/>
      <c r="W16" s="112"/>
      <c r="X16" s="114"/>
    </row>
    <row r="17" spans="1:24" x14ac:dyDescent="0.2">
      <c r="A17" s="199" t="s">
        <v>164</v>
      </c>
      <c r="B17" s="20" t="s">
        <v>151</v>
      </c>
      <c r="C17" s="41">
        <v>109480.51267999997</v>
      </c>
      <c r="D17" s="82">
        <v>140010.31056000001</v>
      </c>
      <c r="E17" s="83">
        <v>27.88605673526159</v>
      </c>
      <c r="F17" s="42">
        <v>16.496432976256596</v>
      </c>
      <c r="G17" s="41">
        <v>14111.489999999996</v>
      </c>
      <c r="H17" s="82">
        <v>23432.757999999994</v>
      </c>
      <c r="I17" s="84">
        <v>66.054456333101612</v>
      </c>
      <c r="J17" s="42">
        <v>18.346783910077178</v>
      </c>
      <c r="K17" s="26"/>
      <c r="L17" s="65"/>
      <c r="M17" s="65"/>
      <c r="N17" s="47" t="s">
        <v>71</v>
      </c>
      <c r="O17" s="201">
        <v>0</v>
      </c>
      <c r="P17" s="213"/>
      <c r="Q17" s="112"/>
      <c r="R17" s="87"/>
      <c r="S17" s="112"/>
      <c r="T17" s="114"/>
      <c r="U17" s="112"/>
      <c r="V17" s="87"/>
      <c r="W17" s="112"/>
      <c r="X17" s="114"/>
    </row>
    <row r="18" spans="1:24" ht="13.1" x14ac:dyDescent="0.25">
      <c r="A18" s="199" t="s">
        <v>165</v>
      </c>
      <c r="B18" s="35" t="s">
        <v>152</v>
      </c>
      <c r="C18" s="93">
        <v>152174.03367999999</v>
      </c>
      <c r="D18" s="93">
        <v>157155.14327999999</v>
      </c>
      <c r="E18" s="94">
        <v>3.2732979993646882</v>
      </c>
      <c r="F18" s="95">
        <v>18.51648837591523</v>
      </c>
      <c r="G18" s="93">
        <v>21444.238000000008</v>
      </c>
      <c r="H18" s="93">
        <v>22556.807999999997</v>
      </c>
      <c r="I18" s="76">
        <v>5.1882002055749776</v>
      </c>
      <c r="J18" s="95">
        <v>17.660954893875502</v>
      </c>
      <c r="K18" s="26"/>
      <c r="L18" s="65"/>
      <c r="M18" s="65"/>
      <c r="N18" s="47" t="s">
        <v>70</v>
      </c>
      <c r="O18" s="201">
        <v>2.5409257610993094E-2</v>
      </c>
      <c r="Q18" s="112"/>
      <c r="R18" s="87"/>
      <c r="S18" s="112"/>
      <c r="T18" s="114"/>
      <c r="U18" s="112"/>
      <c r="V18" s="87"/>
      <c r="W18" s="112"/>
      <c r="X18" s="114"/>
    </row>
    <row r="19" spans="1:24" x14ac:dyDescent="0.2">
      <c r="A19" s="199" t="s">
        <v>166</v>
      </c>
      <c r="B19" s="20" t="s">
        <v>153</v>
      </c>
      <c r="C19" s="41">
        <v>18754.562700000002</v>
      </c>
      <c r="D19" s="82">
        <v>14969.106259999997</v>
      </c>
      <c r="E19" s="83">
        <v>-20.184189311969426</v>
      </c>
      <c r="F19" s="42">
        <v>1.7637048096306496</v>
      </c>
      <c r="G19" s="41">
        <v>2545.9620000000009</v>
      </c>
      <c r="H19" s="82">
        <v>2290.0811999999992</v>
      </c>
      <c r="I19" s="84">
        <v>-10.050456369733784</v>
      </c>
      <c r="J19" s="42">
        <v>1.7930294382304566</v>
      </c>
      <c r="K19" s="26"/>
      <c r="L19" s="65"/>
      <c r="M19" s="65"/>
      <c r="N19" s="47" t="s">
        <v>158</v>
      </c>
      <c r="O19" s="201">
        <v>0.25681375690211172</v>
      </c>
      <c r="P19" s="204"/>
      <c r="Q19" s="112"/>
      <c r="R19" s="87"/>
      <c r="S19" s="112"/>
      <c r="T19" s="114"/>
      <c r="U19" s="112"/>
      <c r="V19" s="87"/>
      <c r="W19" s="112"/>
      <c r="X19" s="114"/>
    </row>
    <row r="20" spans="1:24" x14ac:dyDescent="0.2">
      <c r="A20" s="199" t="s">
        <v>167</v>
      </c>
      <c r="B20" s="20" t="s">
        <v>154</v>
      </c>
      <c r="C20" s="41">
        <v>74064.773799999981</v>
      </c>
      <c r="D20" s="82">
        <v>78351.394200000039</v>
      </c>
      <c r="E20" s="83">
        <v>5.7876642026550851</v>
      </c>
      <c r="F20" s="42">
        <v>9.2315952864247421</v>
      </c>
      <c r="G20" s="41">
        <v>11077.373000000001</v>
      </c>
      <c r="H20" s="82">
        <v>11260.929200000004</v>
      </c>
      <c r="I20" s="84">
        <v>1.6570372777011455</v>
      </c>
      <c r="J20" s="42">
        <v>8.8167954732037277</v>
      </c>
      <c r="K20" s="61"/>
      <c r="L20" s="65"/>
      <c r="M20" s="65"/>
      <c r="N20" s="47" t="s">
        <v>65</v>
      </c>
      <c r="O20" s="201">
        <v>0.417400891350586</v>
      </c>
      <c r="P20" s="204"/>
      <c r="Q20" s="112"/>
      <c r="R20" s="87"/>
      <c r="S20" s="112"/>
      <c r="T20" s="114"/>
      <c r="U20" s="112"/>
      <c r="V20" s="87"/>
      <c r="W20" s="112"/>
      <c r="X20" s="114"/>
    </row>
    <row r="21" spans="1:24" x14ac:dyDescent="0.2">
      <c r="A21" s="199" t="s">
        <v>168</v>
      </c>
      <c r="B21" s="20" t="s">
        <v>63</v>
      </c>
      <c r="C21" s="41">
        <v>48621.708599999998</v>
      </c>
      <c r="D21" s="82">
        <v>50360.389900000046</v>
      </c>
      <c r="E21" s="83">
        <v>3.575936243425315</v>
      </c>
      <c r="F21" s="42">
        <v>5.9336115556109963</v>
      </c>
      <c r="G21" s="41">
        <v>7612.4504999999954</v>
      </c>
      <c r="H21" s="82">
        <v>7180.393500000001</v>
      </c>
      <c r="I21" s="84">
        <v>-5.675662521549329</v>
      </c>
      <c r="J21" s="42">
        <v>5.6219215823345605</v>
      </c>
      <c r="K21" s="61"/>
      <c r="L21" s="65"/>
      <c r="M21" s="65"/>
      <c r="N21" s="47" t="s">
        <v>156</v>
      </c>
      <c r="O21" s="201">
        <v>0.5060037774418128</v>
      </c>
      <c r="P21" s="207"/>
      <c r="Q21" s="112"/>
      <c r="R21" s="87"/>
      <c r="S21" s="112"/>
      <c r="T21" s="114"/>
      <c r="U21" s="112"/>
      <c r="V21" s="87"/>
      <c r="W21" s="112"/>
      <c r="X21" s="114"/>
    </row>
    <row r="22" spans="1:24" s="47" customFormat="1" x14ac:dyDescent="0.2">
      <c r="A22" s="199" t="s">
        <v>169</v>
      </c>
      <c r="B22" s="20" t="s">
        <v>155</v>
      </c>
      <c r="C22" s="41">
        <v>70186.76890000001</v>
      </c>
      <c r="D22" s="82">
        <v>69671.075320000004</v>
      </c>
      <c r="E22" s="83">
        <v>-0.73474472195002027</v>
      </c>
      <c r="F22" s="42">
        <v>8.2088541894032421</v>
      </c>
      <c r="G22" s="41">
        <v>10373.327979999996</v>
      </c>
      <c r="H22" s="82">
        <v>10380.267400000001</v>
      </c>
      <c r="I22" s="84">
        <v>6.6896756888268349E-2</v>
      </c>
      <c r="J22" s="42">
        <v>8.1272773318709959</v>
      </c>
      <c r="K22" s="26"/>
      <c r="L22" s="65"/>
      <c r="M22" s="65"/>
      <c r="N22" s="47" t="s">
        <v>64</v>
      </c>
      <c r="O22" s="201">
        <v>0.61243410620033378</v>
      </c>
      <c r="Q22" s="112"/>
      <c r="R22" s="87"/>
      <c r="S22" s="112"/>
      <c r="T22" s="114"/>
      <c r="U22" s="112"/>
      <c r="V22" s="87"/>
      <c r="W22" s="112"/>
      <c r="X22" s="114"/>
    </row>
    <row r="23" spans="1:24" s="47" customFormat="1" x14ac:dyDescent="0.2">
      <c r="A23" s="199" t="s">
        <v>170</v>
      </c>
      <c r="B23" s="20" t="s">
        <v>156</v>
      </c>
      <c r="C23" s="41">
        <v>3698.2540000000004</v>
      </c>
      <c r="D23" s="82">
        <v>4294.6099999999997</v>
      </c>
      <c r="E23" s="83">
        <v>16.125339146526969</v>
      </c>
      <c r="F23" s="42">
        <v>0.5060037774418128</v>
      </c>
      <c r="G23" s="41">
        <v>581.60600000000022</v>
      </c>
      <c r="H23" s="82">
        <v>629.4212</v>
      </c>
      <c r="I23" s="83">
        <v>8.2212356818877055</v>
      </c>
      <c r="J23" s="42">
        <v>0.4928081766910013</v>
      </c>
      <c r="K23" s="26"/>
      <c r="L23" s="65"/>
      <c r="M23" s="65"/>
      <c r="N23" s="47" t="s">
        <v>161</v>
      </c>
      <c r="O23" s="201">
        <v>0.57206747962267623</v>
      </c>
      <c r="Q23" s="112"/>
      <c r="R23" s="87"/>
      <c r="S23" s="112"/>
      <c r="T23" s="114"/>
      <c r="U23" s="112"/>
      <c r="V23" s="87"/>
      <c r="W23" s="112"/>
      <c r="X23" s="114"/>
    </row>
    <row r="24" spans="1:24" s="47" customFormat="1" x14ac:dyDescent="0.2">
      <c r="A24" s="199" t="s">
        <v>171</v>
      </c>
      <c r="B24" s="20" t="s">
        <v>71</v>
      </c>
      <c r="C24" s="41">
        <v>481.84100000000018</v>
      </c>
      <c r="D24" s="82">
        <v>0</v>
      </c>
      <c r="E24" s="83">
        <v>-100</v>
      </c>
      <c r="F24" s="42">
        <v>0</v>
      </c>
      <c r="G24" s="41">
        <v>0</v>
      </c>
      <c r="H24" s="82">
        <v>0</v>
      </c>
      <c r="I24" s="83" t="s">
        <v>395</v>
      </c>
      <c r="J24" s="42">
        <v>0</v>
      </c>
      <c r="K24" s="26"/>
      <c r="L24" s="65"/>
      <c r="M24" s="65"/>
      <c r="N24" s="47" t="s">
        <v>67</v>
      </c>
      <c r="O24" s="201">
        <v>0.75470483258619636</v>
      </c>
      <c r="Q24" s="112"/>
      <c r="R24" s="87"/>
      <c r="S24" s="112"/>
      <c r="T24" s="114"/>
      <c r="U24" s="112"/>
      <c r="V24" s="87"/>
      <c r="W24" s="112"/>
      <c r="X24" s="114"/>
    </row>
    <row r="25" spans="1:24" s="47" customFormat="1" x14ac:dyDescent="0.2">
      <c r="A25" s="199" t="s">
        <v>172</v>
      </c>
      <c r="B25" s="20" t="s">
        <v>66</v>
      </c>
      <c r="C25" s="41">
        <v>9375.5980600000039</v>
      </c>
      <c r="D25" s="82">
        <v>14051.035399999995</v>
      </c>
      <c r="E25" s="83">
        <v>49.868150384424524</v>
      </c>
      <c r="F25" s="42">
        <v>1.6555349587898855</v>
      </c>
      <c r="G25" s="41">
        <v>1123.0112000000001</v>
      </c>
      <c r="H25" s="82">
        <v>1910.4009999999996</v>
      </c>
      <c r="I25" s="83">
        <v>70.114153803630757</v>
      </c>
      <c r="J25" s="42">
        <v>1.4957571075754446</v>
      </c>
      <c r="K25" s="26"/>
      <c r="L25" s="65"/>
      <c r="M25" s="65"/>
      <c r="N25" s="47" t="s">
        <v>159</v>
      </c>
      <c r="O25" s="201">
        <v>1.0342011639736359</v>
      </c>
      <c r="Q25" s="112"/>
      <c r="R25" s="87"/>
      <c r="S25" s="112"/>
      <c r="T25" s="114"/>
      <c r="U25" s="112"/>
      <c r="V25" s="87"/>
      <c r="W25" s="112"/>
      <c r="X25" s="114"/>
    </row>
    <row r="26" spans="1:24" s="47" customFormat="1" x14ac:dyDescent="0.2">
      <c r="A26" s="199" t="s">
        <v>173</v>
      </c>
      <c r="B26" s="20" t="s">
        <v>157</v>
      </c>
      <c r="C26" s="41">
        <v>124078.43140000004</v>
      </c>
      <c r="D26" s="82">
        <v>211372.51035999978</v>
      </c>
      <c r="E26" s="83">
        <v>70.353951105800093</v>
      </c>
      <c r="F26" s="42">
        <v>24.904540502983643</v>
      </c>
      <c r="G26" s="41">
        <v>32821.483440000011</v>
      </c>
      <c r="H26" s="82">
        <v>32084.424980000007</v>
      </c>
      <c r="I26" s="84">
        <v>-2.2456585831880482</v>
      </c>
      <c r="J26" s="42">
        <v>25.120645721137162</v>
      </c>
      <c r="K26" s="26"/>
      <c r="L26" s="65"/>
      <c r="M26" s="65"/>
      <c r="N26" s="47" t="s">
        <v>150</v>
      </c>
      <c r="O26" s="201">
        <v>1.1117125287025864</v>
      </c>
      <c r="Q26" s="112"/>
      <c r="R26" s="87"/>
      <c r="S26" s="112"/>
      <c r="T26" s="114"/>
      <c r="U26" s="112"/>
      <c r="V26" s="87"/>
      <c r="W26" s="112"/>
      <c r="X26" s="114"/>
    </row>
    <row r="27" spans="1:24" s="47" customFormat="1" x14ac:dyDescent="0.2">
      <c r="A27" s="199" t="s">
        <v>174</v>
      </c>
      <c r="B27" s="20" t="s">
        <v>158</v>
      </c>
      <c r="C27" s="41">
        <v>2036.4137000000007</v>
      </c>
      <c r="D27" s="82">
        <v>2179.6575000000003</v>
      </c>
      <c r="E27" s="83">
        <v>7.0341208173957597</v>
      </c>
      <c r="F27" s="42">
        <v>0.25681375690211172</v>
      </c>
      <c r="G27" s="41">
        <v>253.35300000000029</v>
      </c>
      <c r="H27" s="82">
        <v>290.74649999999986</v>
      </c>
      <c r="I27" s="83">
        <v>14.759446306141825</v>
      </c>
      <c r="J27" s="42">
        <v>0.22764128781218385</v>
      </c>
      <c r="K27" s="26"/>
      <c r="L27" s="65"/>
      <c r="M27" s="65"/>
      <c r="N27" s="47" t="s">
        <v>69</v>
      </c>
      <c r="O27" s="201">
        <v>1.1364722234743025</v>
      </c>
      <c r="Q27" s="112"/>
      <c r="R27" s="87"/>
      <c r="S27" s="112"/>
      <c r="T27" s="114"/>
      <c r="U27" s="112"/>
      <c r="V27" s="87"/>
      <c r="W27" s="112"/>
      <c r="X27" s="114"/>
    </row>
    <row r="28" spans="1:24" s="47" customFormat="1" x14ac:dyDescent="0.2">
      <c r="A28" s="199" t="s">
        <v>175</v>
      </c>
      <c r="B28" s="20" t="s">
        <v>159</v>
      </c>
      <c r="C28" s="41">
        <v>10251.540209999996</v>
      </c>
      <c r="D28" s="82">
        <v>8777.5840000000007</v>
      </c>
      <c r="E28" s="83">
        <v>-14.37790009897445</v>
      </c>
      <c r="F28" s="42">
        <v>1.0342011639736359</v>
      </c>
      <c r="G28" s="41">
        <v>1612.5985599999995</v>
      </c>
      <c r="H28" s="82">
        <v>1576.7365000000002</v>
      </c>
      <c r="I28" s="84">
        <v>-2.2238677926141315</v>
      </c>
      <c r="J28" s="42">
        <v>1.2345129774579424</v>
      </c>
      <c r="K28" s="26"/>
      <c r="L28" s="65"/>
      <c r="M28" s="65"/>
      <c r="N28" s="47" t="s">
        <v>153</v>
      </c>
      <c r="O28" s="201">
        <v>1.7637048096306496</v>
      </c>
      <c r="Q28" s="112"/>
      <c r="R28" s="87"/>
      <c r="S28" s="112"/>
      <c r="T28" s="114"/>
      <c r="U28" s="112"/>
      <c r="V28" s="87"/>
      <c r="W28" s="112"/>
      <c r="X28" s="114"/>
    </row>
    <row r="29" spans="1:24" s="47" customFormat="1" x14ac:dyDescent="0.2">
      <c r="A29" s="199" t="s">
        <v>176</v>
      </c>
      <c r="B29" s="20" t="s">
        <v>70</v>
      </c>
      <c r="C29" s="41">
        <v>256.75260000000003</v>
      </c>
      <c r="D29" s="82">
        <v>215.65619999999998</v>
      </c>
      <c r="E29" s="83">
        <v>-16.006225448155163</v>
      </c>
      <c r="F29" s="42">
        <v>2.5409257610993094E-2</v>
      </c>
      <c r="G29" s="41">
        <v>34.426199999999987</v>
      </c>
      <c r="H29" s="82">
        <v>27.725000000000005</v>
      </c>
      <c r="I29" s="83">
        <v>-19.465407160825137</v>
      </c>
      <c r="J29" s="42">
        <v>2.1707414206509113E-2</v>
      </c>
      <c r="K29" s="26"/>
      <c r="L29" s="65"/>
      <c r="M29" s="65"/>
      <c r="N29" s="47" t="s">
        <v>66</v>
      </c>
      <c r="O29" s="201">
        <v>1.6555349587898855</v>
      </c>
      <c r="Q29" s="112"/>
      <c r="R29" s="87"/>
      <c r="S29" s="112"/>
      <c r="T29" s="114"/>
      <c r="U29" s="112"/>
      <c r="V29" s="87"/>
      <c r="W29" s="112"/>
      <c r="X29" s="114"/>
    </row>
    <row r="30" spans="1:24" s="47" customFormat="1" x14ac:dyDescent="0.2">
      <c r="A30" s="199" t="s">
        <v>177</v>
      </c>
      <c r="B30" s="20" t="s">
        <v>160</v>
      </c>
      <c r="C30" s="41">
        <v>24433.854200000002</v>
      </c>
      <c r="D30" s="82">
        <v>32300.850800000004</v>
      </c>
      <c r="E30" s="83">
        <v>32.197116900206439</v>
      </c>
      <c r="F30" s="42">
        <v>3.8057827181942949</v>
      </c>
      <c r="G30" s="41">
        <v>4286.2980000000007</v>
      </c>
      <c r="H30" s="82">
        <v>4558.8162000000011</v>
      </c>
      <c r="I30" s="84">
        <v>6.3578920551021101</v>
      </c>
      <c r="J30" s="42">
        <v>3.5693457725786795</v>
      </c>
      <c r="K30" s="26"/>
      <c r="L30" s="65"/>
      <c r="M30" s="65"/>
      <c r="N30" s="47" t="s">
        <v>68</v>
      </c>
      <c r="O30" s="201">
        <v>3.0562346089254961</v>
      </c>
      <c r="Q30" s="112"/>
      <c r="R30" s="87"/>
      <c r="S30" s="112"/>
      <c r="T30" s="114"/>
      <c r="U30" s="112"/>
      <c r="V30" s="87"/>
      <c r="W30" s="112"/>
      <c r="X30" s="114"/>
    </row>
    <row r="31" spans="1:24" s="47" customFormat="1" x14ac:dyDescent="0.2">
      <c r="A31" s="199" t="s">
        <v>178</v>
      </c>
      <c r="B31" s="20" t="s">
        <v>161</v>
      </c>
      <c r="C31" s="41">
        <v>7540.0028000000002</v>
      </c>
      <c r="D31" s="82">
        <v>4855.3130000000019</v>
      </c>
      <c r="E31" s="83">
        <v>-35.605952294871798</v>
      </c>
      <c r="F31" s="42">
        <v>0.57206747962267623</v>
      </c>
      <c r="G31" s="41">
        <v>547.03120000000024</v>
      </c>
      <c r="H31" s="82">
        <v>702.73</v>
      </c>
      <c r="I31" s="83">
        <v>28.462508171380307</v>
      </c>
      <c r="J31" s="42">
        <v>0.55020563337565898</v>
      </c>
      <c r="K31" s="26"/>
      <c r="L31" s="65"/>
      <c r="M31" s="65"/>
      <c r="N31" s="47" t="s">
        <v>160</v>
      </c>
      <c r="O31" s="201">
        <v>3.8057827181942949</v>
      </c>
      <c r="Q31" s="112"/>
      <c r="R31" s="87"/>
      <c r="S31" s="112"/>
      <c r="T31" s="114"/>
      <c r="U31" s="112"/>
      <c r="V31" s="87"/>
      <c r="W31" s="112"/>
      <c r="X31" s="114"/>
    </row>
    <row r="32" spans="1:24" s="47" customFormat="1" x14ac:dyDescent="0.2">
      <c r="A32" s="199" t="s">
        <v>179</v>
      </c>
      <c r="B32" s="20" t="s">
        <v>67</v>
      </c>
      <c r="C32" s="41">
        <v>5361.5915000000005</v>
      </c>
      <c r="D32" s="82">
        <v>6405.4124999999985</v>
      </c>
      <c r="E32" s="83">
        <v>19.468491771519652</v>
      </c>
      <c r="F32" s="42">
        <v>0.75470483258619636</v>
      </c>
      <c r="G32" s="41">
        <v>830.97749999999985</v>
      </c>
      <c r="H32" s="82">
        <v>1035.5499999999997</v>
      </c>
      <c r="I32" s="83">
        <v>24.618295922573097</v>
      </c>
      <c r="J32" s="42">
        <v>0.810788558396772</v>
      </c>
      <c r="K32" s="26"/>
      <c r="L32" s="65"/>
      <c r="M32" s="65"/>
      <c r="N32" s="47" t="s">
        <v>63</v>
      </c>
      <c r="O32" s="201">
        <v>5.9336115556109963</v>
      </c>
      <c r="Q32" s="112"/>
      <c r="R32" s="87"/>
      <c r="S32" s="112"/>
      <c r="T32" s="114"/>
      <c r="U32" s="112"/>
      <c r="V32" s="87"/>
      <c r="W32" s="112"/>
      <c r="X32" s="114"/>
    </row>
    <row r="33" spans="1:24" s="47" customFormat="1" x14ac:dyDescent="0.2">
      <c r="A33" s="199" t="s">
        <v>180</v>
      </c>
      <c r="B33" s="20" t="s">
        <v>68</v>
      </c>
      <c r="C33" s="41">
        <v>18256.744799999968</v>
      </c>
      <c r="D33" s="82">
        <v>25939.204999999936</v>
      </c>
      <c r="E33" s="83">
        <v>42.080120438556946</v>
      </c>
      <c r="F33" s="42">
        <v>3.0562346089254961</v>
      </c>
      <c r="G33" s="41">
        <v>3706.1891999999903</v>
      </c>
      <c r="H33" s="82">
        <v>3952.3369999999977</v>
      </c>
      <c r="I33" s="83">
        <v>6.6415335730838621</v>
      </c>
      <c r="J33" s="42">
        <v>3.0945001386009574</v>
      </c>
      <c r="K33" s="26"/>
      <c r="L33" s="65"/>
      <c r="M33" s="65"/>
      <c r="N33" s="47" t="s">
        <v>155</v>
      </c>
      <c r="O33" s="201">
        <v>8.2088541894032421</v>
      </c>
      <c r="Q33" s="112"/>
      <c r="R33" s="87"/>
      <c r="S33" s="112"/>
      <c r="T33" s="114"/>
      <c r="U33" s="112"/>
      <c r="V33" s="87"/>
      <c r="W33" s="112"/>
      <c r="X33" s="114"/>
    </row>
    <row r="34" spans="1:24" s="47" customFormat="1" x14ac:dyDescent="0.2">
      <c r="A34" s="199" t="s">
        <v>181</v>
      </c>
      <c r="B34" s="20" t="s">
        <v>65</v>
      </c>
      <c r="C34" s="41">
        <v>22.152000000000001</v>
      </c>
      <c r="D34" s="82">
        <v>3542.61</v>
      </c>
      <c r="E34" s="83">
        <v>15892.280606717228</v>
      </c>
      <c r="F34" s="42">
        <v>0.417400891350586</v>
      </c>
      <c r="G34" s="41">
        <v>5.43</v>
      </c>
      <c r="H34" s="82">
        <v>560.69000000000005</v>
      </c>
      <c r="I34" s="83">
        <v>10225.782688766116</v>
      </c>
      <c r="J34" s="42">
        <v>0.43899477264012959</v>
      </c>
      <c r="K34" s="26"/>
      <c r="L34" s="65"/>
      <c r="M34" s="65"/>
      <c r="N34" s="47" t="s">
        <v>154</v>
      </c>
      <c r="O34" s="201">
        <v>9.2315952864247421</v>
      </c>
      <c r="Q34" s="112"/>
      <c r="R34" s="87"/>
      <c r="S34" s="112"/>
      <c r="T34" s="114"/>
      <c r="U34" s="112"/>
      <c r="V34" s="87"/>
      <c r="W34" s="112"/>
      <c r="X34" s="114"/>
    </row>
    <row r="35" spans="1:24" s="47" customFormat="1" x14ac:dyDescent="0.2">
      <c r="A35" s="199" t="s">
        <v>182</v>
      </c>
      <c r="B35" s="20" t="s">
        <v>69</v>
      </c>
      <c r="C35" s="41">
        <v>8274.5369999999966</v>
      </c>
      <c r="D35" s="82">
        <v>9645.5899999999983</v>
      </c>
      <c r="E35" s="83">
        <v>16.569543407685543</v>
      </c>
      <c r="F35" s="42">
        <v>1.1364722234743025</v>
      </c>
      <c r="G35" s="41">
        <v>1068.3370000000004</v>
      </c>
      <c r="H35" s="82">
        <v>1239.665</v>
      </c>
      <c r="I35" s="83">
        <v>16.036887236892426</v>
      </c>
      <c r="J35" s="42">
        <v>0.97060132127365606</v>
      </c>
      <c r="K35" s="26"/>
      <c r="L35" s="65"/>
      <c r="M35" s="65"/>
      <c r="N35" s="47" t="s">
        <v>151</v>
      </c>
      <c r="O35" s="201">
        <v>16.496432976256596</v>
      </c>
      <c r="Q35" s="112"/>
      <c r="R35" s="87"/>
      <c r="S35" s="112"/>
      <c r="T35" s="114"/>
      <c r="U35" s="112"/>
      <c r="V35" s="87"/>
      <c r="W35" s="112"/>
      <c r="X35" s="114"/>
    </row>
    <row r="36" spans="1:24" s="47" customFormat="1" x14ac:dyDescent="0.2">
      <c r="A36" s="199" t="s">
        <v>162</v>
      </c>
      <c r="B36" s="20" t="s">
        <v>64</v>
      </c>
      <c r="C36" s="41">
        <v>5772.3418199999969</v>
      </c>
      <c r="D36" s="82">
        <v>5197.9170000000013</v>
      </c>
      <c r="E36" s="83">
        <v>-9.9513306368955767</v>
      </c>
      <c r="F36" s="42">
        <v>0.61243410620033378</v>
      </c>
      <c r="G36" s="41">
        <v>861.89580000000012</v>
      </c>
      <c r="H36" s="82">
        <v>713.37399999999991</v>
      </c>
      <c r="I36" s="83">
        <v>-17.231990224340365</v>
      </c>
      <c r="J36" s="42">
        <v>0.55853940134009838</v>
      </c>
      <c r="K36" s="65"/>
      <c r="L36" s="65"/>
      <c r="M36" s="193"/>
      <c r="N36" s="47" t="s">
        <v>152</v>
      </c>
      <c r="O36" s="201">
        <v>18.51648837591523</v>
      </c>
      <c r="Q36" s="112"/>
      <c r="R36" s="87"/>
      <c r="S36" s="112"/>
      <c r="T36" s="114"/>
      <c r="U36" s="112"/>
      <c r="V36" s="87"/>
      <c r="W36" s="112"/>
      <c r="X36" s="114"/>
    </row>
    <row r="37" spans="1:24" s="47" customFormat="1" x14ac:dyDescent="0.2">
      <c r="A37" s="200"/>
      <c r="K37" s="26"/>
      <c r="L37" s="65"/>
      <c r="M37" s="65"/>
      <c r="N37" s="47" t="s">
        <v>157</v>
      </c>
      <c r="O37" s="201">
        <v>24.904540502983643</v>
      </c>
      <c r="Q37" s="65"/>
      <c r="R37" s="65"/>
      <c r="S37" s="65"/>
      <c r="T37" s="65"/>
    </row>
    <row r="38" spans="1:24" s="47" customFormat="1" x14ac:dyDescent="0.2">
      <c r="A38" s="20"/>
      <c r="K38" s="26"/>
      <c r="L38" s="65"/>
      <c r="M38" s="65"/>
      <c r="O38" s="201"/>
      <c r="Q38" s="65"/>
      <c r="R38" s="65"/>
      <c r="S38" s="65"/>
      <c r="T38" s="65"/>
    </row>
    <row r="39" spans="1:24" s="47" customFormat="1" x14ac:dyDescent="0.2">
      <c r="A39" s="20"/>
      <c r="B39" s="20"/>
      <c r="C39" s="85"/>
      <c r="D39" s="85"/>
      <c r="E39" s="85"/>
      <c r="F39" s="85"/>
      <c r="G39" s="85"/>
      <c r="H39" s="85"/>
      <c r="I39" s="85"/>
      <c r="J39" s="85"/>
      <c r="K39" s="26"/>
      <c r="L39" s="65"/>
      <c r="M39" s="65"/>
      <c r="Q39" s="65"/>
      <c r="R39" s="65"/>
      <c r="S39" s="65"/>
      <c r="T39" s="65"/>
    </row>
    <row r="40" spans="1:24" s="47" customFormat="1" ht="13.1" x14ac:dyDescent="0.2">
      <c r="A40" s="20"/>
      <c r="C40" s="218" t="s">
        <v>34</v>
      </c>
      <c r="D40" s="218"/>
      <c r="E40" s="218"/>
      <c r="F40" s="218"/>
      <c r="G40" s="218"/>
      <c r="H40" s="218"/>
      <c r="I40" s="218"/>
      <c r="J40" s="218"/>
      <c r="K40" s="26"/>
      <c r="L40" s="65"/>
      <c r="O40" s="201"/>
      <c r="Q40" s="46"/>
      <c r="R40" s="46"/>
      <c r="S40" s="65"/>
      <c r="T40" s="65"/>
    </row>
    <row r="41" spans="1:24" s="47" customFormat="1" ht="13.1" x14ac:dyDescent="0.2">
      <c r="A41" s="20"/>
      <c r="C41" s="218" t="s">
        <v>399</v>
      </c>
      <c r="D41" s="218"/>
      <c r="E41" s="218"/>
      <c r="F41" s="218"/>
      <c r="G41" s="218"/>
      <c r="H41" s="218"/>
      <c r="I41" s="218"/>
      <c r="J41" s="218"/>
      <c r="K41" s="26"/>
      <c r="Q41" s="46"/>
      <c r="R41" s="46"/>
      <c r="S41" s="65"/>
      <c r="T41" s="65"/>
    </row>
    <row r="42" spans="1:24" s="47" customFormat="1" ht="13.1" x14ac:dyDescent="0.25">
      <c r="A42" s="20"/>
      <c r="C42" s="59"/>
      <c r="D42" s="59"/>
      <c r="E42" s="59"/>
      <c r="F42" s="59"/>
      <c r="G42" s="59"/>
      <c r="H42" s="59"/>
      <c r="I42" s="77"/>
      <c r="J42" s="49"/>
      <c r="K42" s="26"/>
      <c r="Q42" s="46"/>
      <c r="R42" s="46"/>
      <c r="S42" s="65"/>
      <c r="T42" s="65"/>
    </row>
    <row r="43" spans="1:24" s="47" customFormat="1" ht="13.1" x14ac:dyDescent="0.25">
      <c r="A43" s="20"/>
      <c r="C43" s="59"/>
      <c r="D43" s="59"/>
      <c r="E43" s="59"/>
      <c r="F43" s="59"/>
      <c r="G43" s="59"/>
      <c r="H43" s="59"/>
      <c r="I43" s="77"/>
      <c r="J43" s="49"/>
      <c r="K43" s="26"/>
      <c r="Q43" s="46"/>
      <c r="R43" s="46"/>
    </row>
    <row r="44" spans="1:24" s="47" customFormat="1" ht="13.1" x14ac:dyDescent="0.25">
      <c r="A44" s="20"/>
      <c r="C44" s="59"/>
      <c r="D44" s="59"/>
      <c r="E44" s="59"/>
      <c r="F44" s="59"/>
      <c r="G44" s="59"/>
      <c r="H44" s="59"/>
      <c r="I44" s="77"/>
      <c r="J44" s="49"/>
      <c r="K44" s="26"/>
      <c r="Q44" s="46"/>
      <c r="R44" s="46"/>
    </row>
    <row r="45" spans="1:24" s="47" customFormat="1" ht="13.1" x14ac:dyDescent="0.25">
      <c r="A45" s="20"/>
      <c r="C45" s="59"/>
      <c r="D45" s="59"/>
      <c r="E45" s="59"/>
      <c r="F45" s="59"/>
      <c r="G45" s="59"/>
      <c r="H45" s="59"/>
      <c r="I45" s="77"/>
      <c r="J45" s="49"/>
      <c r="K45" s="26"/>
      <c r="Q45" s="46"/>
      <c r="R45" s="46"/>
    </row>
    <row r="46" spans="1:24" s="47" customFormat="1" ht="13.1" x14ac:dyDescent="0.25">
      <c r="A46" s="20"/>
      <c r="C46" s="59"/>
      <c r="D46" s="59"/>
      <c r="E46" s="59"/>
      <c r="F46" s="59"/>
      <c r="G46" s="59"/>
      <c r="H46" s="59"/>
      <c r="I46" s="77"/>
      <c r="J46" s="49"/>
      <c r="K46" s="26"/>
      <c r="Q46" s="46"/>
      <c r="R46" s="46"/>
    </row>
    <row r="47" spans="1:24" s="47" customFormat="1" ht="13.1" x14ac:dyDescent="0.25">
      <c r="A47" s="20"/>
      <c r="B47" s="20"/>
      <c r="C47" s="59"/>
      <c r="D47" s="59"/>
      <c r="E47" s="59"/>
      <c r="F47" s="59"/>
      <c r="G47" s="59"/>
      <c r="H47" s="59"/>
      <c r="I47" s="77"/>
      <c r="J47" s="49"/>
      <c r="K47" s="26"/>
      <c r="Q47" s="46"/>
      <c r="R47" s="46"/>
    </row>
    <row r="48" spans="1:24" s="47" customFormat="1" ht="13.1" x14ac:dyDescent="0.25">
      <c r="A48" s="20"/>
      <c r="B48" s="20"/>
      <c r="C48" s="59"/>
      <c r="D48" s="59"/>
      <c r="E48" s="59"/>
      <c r="F48" s="59"/>
      <c r="G48" s="59"/>
      <c r="H48" s="59"/>
      <c r="I48" s="77"/>
      <c r="J48" s="49"/>
      <c r="K48" s="26"/>
      <c r="Q48" s="46"/>
      <c r="R48" s="46"/>
    </row>
    <row r="49" spans="1:18" s="47" customFormat="1" ht="13.1" x14ac:dyDescent="0.25">
      <c r="A49" s="20"/>
      <c r="B49" s="20"/>
      <c r="C49" s="59"/>
      <c r="D49" s="59"/>
      <c r="E49" s="59"/>
      <c r="F49" s="59"/>
      <c r="G49" s="59"/>
      <c r="H49" s="59"/>
      <c r="I49" s="77"/>
      <c r="J49" s="49"/>
      <c r="K49" s="26"/>
      <c r="Q49" s="46"/>
      <c r="R49" s="46"/>
    </row>
    <row r="50" spans="1:18" s="47" customFormat="1" ht="13.1" x14ac:dyDescent="0.25">
      <c r="A50" s="20"/>
      <c r="B50" s="20"/>
      <c r="C50" s="59"/>
      <c r="D50" s="59"/>
      <c r="E50" s="59"/>
      <c r="F50" s="59"/>
      <c r="G50" s="59"/>
      <c r="H50" s="59"/>
      <c r="I50" s="77"/>
      <c r="J50" s="49"/>
      <c r="K50" s="26"/>
      <c r="Q50" s="46"/>
      <c r="R50" s="46"/>
    </row>
    <row r="51" spans="1:18" s="47" customFormat="1" ht="13.1" x14ac:dyDescent="0.25">
      <c r="A51" s="20"/>
      <c r="B51" s="20"/>
      <c r="C51" s="59"/>
      <c r="D51" s="59"/>
      <c r="E51" s="59"/>
      <c r="F51" s="59"/>
      <c r="G51" s="59"/>
      <c r="H51" s="59"/>
      <c r="I51" s="77"/>
      <c r="J51" s="49"/>
      <c r="K51" s="26"/>
      <c r="Q51" s="46"/>
      <c r="R51" s="46"/>
    </row>
    <row r="52" spans="1:18" s="47" customFormat="1" ht="13.1" x14ac:dyDescent="0.25">
      <c r="A52" s="20"/>
      <c r="B52" s="20"/>
      <c r="C52" s="59"/>
      <c r="D52" s="59"/>
      <c r="E52" s="59"/>
      <c r="F52" s="59"/>
      <c r="G52" s="59"/>
      <c r="H52" s="59"/>
      <c r="I52" s="77"/>
      <c r="J52" s="49"/>
      <c r="K52" s="26"/>
      <c r="Q52" s="46"/>
      <c r="R52" s="46"/>
    </row>
    <row r="53" spans="1:18" s="47" customFormat="1" ht="13.1" x14ac:dyDescent="0.25">
      <c r="A53" s="20"/>
      <c r="B53" s="50"/>
      <c r="C53" s="20"/>
      <c r="D53" s="20"/>
      <c r="E53" s="20"/>
      <c r="F53" s="20"/>
      <c r="G53" s="20"/>
      <c r="H53" s="20"/>
      <c r="I53" s="77"/>
      <c r="J53" s="49"/>
      <c r="K53" s="26"/>
      <c r="Q53" s="46"/>
      <c r="R53" s="46"/>
    </row>
    <row r="54" spans="1:18" s="47" customFormat="1" ht="13.1" x14ac:dyDescent="0.25">
      <c r="A54" s="20"/>
      <c r="B54" s="20"/>
      <c r="C54" s="20"/>
      <c r="D54" s="20"/>
      <c r="E54" s="20"/>
      <c r="F54" s="20"/>
      <c r="G54" s="20"/>
      <c r="H54" s="20"/>
      <c r="I54" s="77"/>
      <c r="J54" s="49"/>
      <c r="K54" s="26"/>
      <c r="Q54" s="46"/>
      <c r="R54" s="46"/>
    </row>
    <row r="55" spans="1:18" s="47" customFormat="1" ht="13.1" x14ac:dyDescent="0.25">
      <c r="A55" s="20"/>
      <c r="B55" s="20"/>
      <c r="C55" s="20"/>
      <c r="D55" s="20"/>
      <c r="E55" s="20"/>
      <c r="F55" s="20"/>
      <c r="G55" s="20"/>
      <c r="H55" s="20"/>
      <c r="I55" s="77"/>
      <c r="J55" s="49"/>
      <c r="K55" s="26"/>
      <c r="Q55" s="46"/>
      <c r="R55" s="46"/>
    </row>
    <row r="56" spans="1:18" s="47" customFormat="1" x14ac:dyDescent="0.2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">
      <c r="A65" s="51"/>
      <c r="B65" s="92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AC41-A7DF-406F-97EC-EDD370F76F48}">
  <sheetPr codeName="Hoja4">
    <tabColor theme="3"/>
  </sheetPr>
  <dimension ref="A1:XFA40"/>
  <sheetViews>
    <sheetView showGridLines="0" zoomScaleNormal="100" workbookViewId="0"/>
  </sheetViews>
  <sheetFormatPr baseColWidth="10" defaultRowHeight="15.05" x14ac:dyDescent="0.3"/>
  <cols>
    <col min="2" max="2" width="11.44140625" customWidth="1"/>
    <col min="5" max="6" width="11.5546875" bestFit="1" customWidth="1"/>
    <col min="7" max="7" width="9.33203125" customWidth="1"/>
    <col min="10" max="10" width="3.44140625" customWidth="1"/>
  </cols>
  <sheetData>
    <row r="1" spans="2:11 16381:16381" x14ac:dyDescent="0.3">
      <c r="K1" s="142"/>
    </row>
    <row r="2" spans="2:11 16381:16381" x14ac:dyDescent="0.3">
      <c r="K2" s="142"/>
    </row>
    <row r="3" spans="2:11 16381:16381" x14ac:dyDescent="0.3">
      <c r="K3" s="142"/>
    </row>
    <row r="4" spans="2:11 16381:16381" x14ac:dyDescent="0.3">
      <c r="K4" s="142"/>
    </row>
    <row r="5" spans="2:11 16381:16381" x14ac:dyDescent="0.3">
      <c r="K5" s="142"/>
    </row>
    <row r="6" spans="2:11 16381:16381" x14ac:dyDescent="0.3">
      <c r="K6" s="142"/>
    </row>
    <row r="7" spans="2:11 16381:16381" x14ac:dyDescent="0.3">
      <c r="K7" s="142"/>
    </row>
    <row r="8" spans="2:11 16381:16381" x14ac:dyDescent="0.3">
      <c r="K8" s="142"/>
    </row>
    <row r="9" spans="2:11 16381:16381" x14ac:dyDescent="0.3">
      <c r="B9" s="220" t="s">
        <v>375</v>
      </c>
      <c r="C9" s="220"/>
      <c r="D9" s="220"/>
      <c r="E9" s="220"/>
      <c r="F9" s="220"/>
      <c r="G9" s="220"/>
      <c r="H9" s="220"/>
      <c r="I9" s="220"/>
      <c r="J9" s="220"/>
      <c r="K9" s="142"/>
    </row>
    <row r="10" spans="2:11 16381:16381" x14ac:dyDescent="0.3">
      <c r="B10" s="220" t="s">
        <v>405</v>
      </c>
      <c r="C10" s="220"/>
      <c r="D10" s="220"/>
      <c r="E10" s="220"/>
      <c r="F10" s="220"/>
      <c r="G10" s="220"/>
      <c r="H10" s="220"/>
      <c r="I10" s="220"/>
      <c r="J10" s="220"/>
      <c r="K10" s="142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42"/>
    </row>
    <row r="12" spans="2:11 16381:16381" ht="15.05" customHeight="1" x14ac:dyDescent="0.3">
      <c r="B12" s="27"/>
      <c r="C12" s="27"/>
      <c r="D12" s="27"/>
      <c r="E12" s="27">
        <v>2023</v>
      </c>
      <c r="F12" s="27">
        <v>2024</v>
      </c>
      <c r="G12" s="224" t="s">
        <v>406</v>
      </c>
      <c r="H12" s="27"/>
      <c r="I12" s="144"/>
      <c r="J12" s="27"/>
      <c r="K12" s="142"/>
    </row>
    <row r="13" spans="2:11 16381:16381" ht="24.05" customHeight="1" x14ac:dyDescent="0.3">
      <c r="D13" s="4"/>
      <c r="E13" s="143" t="s">
        <v>53</v>
      </c>
      <c r="F13" s="143" t="s">
        <v>53</v>
      </c>
      <c r="G13" s="224"/>
      <c r="H13" s="144"/>
      <c r="I13" s="144"/>
      <c r="J13" s="27"/>
      <c r="K13" s="142"/>
    </row>
    <row r="14" spans="2:11 16381:16381" x14ac:dyDescent="0.3">
      <c r="D14" s="16" t="s">
        <v>368</v>
      </c>
      <c r="E14" s="145">
        <v>5.625474479452941</v>
      </c>
      <c r="F14" s="145">
        <v>-2.9917755113856415</v>
      </c>
      <c r="G14" s="146">
        <v>-8.617249990838582</v>
      </c>
      <c r="H14" s="144"/>
      <c r="I14" s="144"/>
      <c r="J14" s="27"/>
      <c r="K14" s="142"/>
    </row>
    <row r="15" spans="2:11 16381:16381" x14ac:dyDescent="0.3">
      <c r="D15" s="4" t="s">
        <v>0</v>
      </c>
      <c r="E15" s="175">
        <v>9.3375805072079423</v>
      </c>
      <c r="F15" s="175">
        <v>-5.9582060629837397</v>
      </c>
      <c r="G15" s="176">
        <v>-15.295786570191682</v>
      </c>
      <c r="H15" s="144"/>
      <c r="I15" s="144"/>
      <c r="J15" s="27"/>
      <c r="K15" s="142"/>
      <c r="XFA15" s="147"/>
    </row>
    <row r="16" spans="2:11 16381:16381" x14ac:dyDescent="0.3">
      <c r="D16" s="4" t="s">
        <v>369</v>
      </c>
      <c r="E16" s="175">
        <v>-7.4150060223895036</v>
      </c>
      <c r="F16" s="175">
        <v>-1.3391351143911767</v>
      </c>
      <c r="G16" s="176">
        <v>6.0758709079983273</v>
      </c>
      <c r="H16" s="144"/>
      <c r="I16" s="144"/>
      <c r="J16" s="27"/>
      <c r="K16" s="142"/>
    </row>
    <row r="17" spans="2:17" x14ac:dyDescent="0.3">
      <c r="D17" s="4" t="s">
        <v>370</v>
      </c>
      <c r="E17" s="175">
        <v>10.778834200826616</v>
      </c>
      <c r="F17" s="175">
        <v>-1.7798065332197521</v>
      </c>
      <c r="G17" s="176">
        <v>-12.558640734046367</v>
      </c>
      <c r="H17" s="144"/>
      <c r="I17" s="144"/>
      <c r="J17" s="27"/>
      <c r="K17" s="142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42"/>
    </row>
    <row r="19" spans="2:17" x14ac:dyDescent="0.3">
      <c r="B19" s="9"/>
      <c r="C19" s="220" t="s">
        <v>374</v>
      </c>
      <c r="D19" s="220"/>
      <c r="E19" s="220"/>
      <c r="F19" s="220"/>
      <c r="G19" s="220"/>
      <c r="H19" s="220"/>
      <c r="I19" s="9"/>
      <c r="J19" s="9"/>
      <c r="K19" s="142"/>
    </row>
    <row r="20" spans="2:17" x14ac:dyDescent="0.3">
      <c r="B20" s="148"/>
      <c r="C20" s="220" t="s">
        <v>407</v>
      </c>
      <c r="D20" s="220"/>
      <c r="E20" s="220"/>
      <c r="F20" s="220"/>
      <c r="G20" s="220"/>
      <c r="H20" s="220"/>
      <c r="I20" s="148"/>
      <c r="J20" s="148"/>
      <c r="K20" s="142"/>
      <c r="M20" s="149"/>
      <c r="P20" s="150"/>
      <c r="Q20" s="150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42"/>
      <c r="M21" s="149"/>
      <c r="P21" s="150"/>
      <c r="Q21" s="150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42"/>
      <c r="M22" s="149"/>
      <c r="P22" s="150"/>
      <c r="Q22" s="150"/>
    </row>
    <row r="23" spans="2:17" x14ac:dyDescent="0.3">
      <c r="B23" s="151"/>
      <c r="C23" s="151"/>
      <c r="D23" s="151"/>
      <c r="E23" s="151"/>
      <c r="F23" s="151"/>
      <c r="G23" s="151"/>
      <c r="H23" s="151"/>
      <c r="I23" s="151"/>
      <c r="J23" s="151"/>
      <c r="K23" s="142"/>
      <c r="M23" s="149"/>
      <c r="P23" s="150"/>
      <c r="Q23" s="150"/>
    </row>
    <row r="24" spans="2:17" x14ac:dyDescent="0.3">
      <c r="B24" s="152"/>
      <c r="C24" s="152"/>
      <c r="D24" s="152"/>
      <c r="E24" s="152"/>
      <c r="F24" s="151"/>
      <c r="G24" s="151"/>
      <c r="H24" s="151"/>
      <c r="I24" s="151"/>
      <c r="J24" s="151"/>
      <c r="K24" s="142"/>
    </row>
    <row r="25" spans="2:17" x14ac:dyDescent="0.3">
      <c r="B25" s="151"/>
      <c r="C25" s="151"/>
      <c r="D25" s="151"/>
      <c r="E25" s="151"/>
      <c r="F25" s="151"/>
      <c r="G25" s="151"/>
      <c r="H25" s="151"/>
      <c r="I25" s="151"/>
      <c r="J25" s="151"/>
      <c r="K25" s="142"/>
      <c r="P25" s="150"/>
      <c r="Q25" s="150"/>
    </row>
    <row r="26" spans="2:17" x14ac:dyDescent="0.3">
      <c r="B26" s="151"/>
      <c r="C26" s="151"/>
      <c r="D26" s="151"/>
      <c r="E26" s="151"/>
      <c r="F26" s="151"/>
      <c r="G26" s="151"/>
      <c r="H26" s="151"/>
      <c r="I26" s="151"/>
      <c r="J26" s="151"/>
      <c r="K26" s="142"/>
      <c r="P26" s="150"/>
      <c r="Q26" s="150"/>
    </row>
    <row r="27" spans="2:17" x14ac:dyDescent="0.3">
      <c r="B27" s="151"/>
      <c r="C27" s="151"/>
      <c r="D27" s="151"/>
      <c r="E27" s="151"/>
      <c r="F27" s="152"/>
      <c r="G27" s="152"/>
      <c r="H27" s="152"/>
      <c r="I27" s="152"/>
      <c r="J27" s="152"/>
      <c r="K27" s="142"/>
      <c r="P27" s="150"/>
      <c r="Q27" s="150"/>
    </row>
    <row r="28" spans="2:17" x14ac:dyDescent="0.3">
      <c r="B28" s="151"/>
      <c r="C28" s="151"/>
      <c r="D28" s="151"/>
      <c r="E28" s="151"/>
      <c r="F28" s="151"/>
      <c r="G28" s="151"/>
      <c r="H28" s="151"/>
      <c r="I28" s="151"/>
      <c r="J28" s="151"/>
      <c r="K28" s="142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42"/>
      <c r="P29" s="150"/>
      <c r="Q29" s="150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42"/>
      <c r="P30" s="150"/>
      <c r="Q30" s="150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42"/>
      <c r="P31" s="150"/>
      <c r="Q31" s="150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42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42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42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42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42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42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42"/>
    </row>
    <row r="39" spans="1:11" x14ac:dyDescent="0.3">
      <c r="K39" s="142"/>
    </row>
    <row r="40" spans="1:11" x14ac:dyDescent="0.3">
      <c r="A40" s="92" t="s">
        <v>376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4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983A-DBCD-4317-9334-EA92B14137AD}">
  <sheetPr codeName="Hoja5">
    <tabColor theme="3"/>
  </sheetPr>
  <dimension ref="A1:XFA40"/>
  <sheetViews>
    <sheetView showGridLines="0" zoomScaleNormal="100" workbookViewId="0"/>
  </sheetViews>
  <sheetFormatPr baseColWidth="10" defaultRowHeight="15.05" x14ac:dyDescent="0.3"/>
  <cols>
    <col min="2" max="2" width="11.44140625" customWidth="1"/>
    <col min="5" max="5" width="12.5546875" customWidth="1"/>
    <col min="6" max="6" width="12" customWidth="1"/>
    <col min="7" max="7" width="10.44140625" customWidth="1"/>
    <col min="10" max="10" width="2.5546875" customWidth="1"/>
  </cols>
  <sheetData>
    <row r="1" spans="2:11 16381:16381" x14ac:dyDescent="0.3">
      <c r="K1" s="155"/>
    </row>
    <row r="2" spans="2:11 16381:16381" x14ac:dyDescent="0.3">
      <c r="K2" s="155"/>
    </row>
    <row r="3" spans="2:11 16381:16381" x14ac:dyDescent="0.3">
      <c r="K3" s="155"/>
    </row>
    <row r="4" spans="2:11 16381:16381" x14ac:dyDescent="0.3">
      <c r="K4" s="155"/>
    </row>
    <row r="5" spans="2:11 16381:16381" x14ac:dyDescent="0.3">
      <c r="K5" s="155"/>
    </row>
    <row r="6" spans="2:11 16381:16381" x14ac:dyDescent="0.3">
      <c r="K6" s="155"/>
    </row>
    <row r="7" spans="2:11 16381:16381" x14ac:dyDescent="0.3">
      <c r="K7" s="155"/>
    </row>
    <row r="8" spans="2:11 16381:16381" x14ac:dyDescent="0.3">
      <c r="K8" s="155"/>
    </row>
    <row r="9" spans="2:11 16381:16381" x14ac:dyDescent="0.3">
      <c r="B9" s="220" t="s">
        <v>375</v>
      </c>
      <c r="C9" s="220"/>
      <c r="D9" s="220"/>
      <c r="E9" s="220"/>
      <c r="F9" s="220"/>
      <c r="G9" s="220"/>
      <c r="H9" s="220"/>
      <c r="I9" s="220"/>
      <c r="J9" s="220"/>
      <c r="K9" s="226"/>
    </row>
    <row r="10" spans="2:11 16381:16381" x14ac:dyDescent="0.3">
      <c r="B10" s="227" t="s">
        <v>408</v>
      </c>
      <c r="C10" s="220"/>
      <c r="D10" s="220"/>
      <c r="E10" s="220"/>
      <c r="F10" s="220"/>
      <c r="G10" s="220"/>
      <c r="H10" s="220"/>
      <c r="I10" s="220"/>
      <c r="J10" s="220"/>
      <c r="K10" s="228"/>
    </row>
    <row r="11" spans="2:11 16381:1638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155"/>
    </row>
    <row r="12" spans="2:11 16381:16381" x14ac:dyDescent="0.3">
      <c r="B12" s="27"/>
      <c r="C12" s="27"/>
      <c r="D12" s="27"/>
      <c r="E12" s="27">
        <v>2023</v>
      </c>
      <c r="F12" s="27">
        <v>2024</v>
      </c>
      <c r="G12" s="224" t="s">
        <v>406</v>
      </c>
      <c r="H12" s="27"/>
      <c r="I12" s="27"/>
      <c r="J12" s="27"/>
      <c r="K12" s="155"/>
    </row>
    <row r="13" spans="2:11 16381:16381" ht="15.05" customHeight="1" x14ac:dyDescent="0.3">
      <c r="D13" s="4"/>
      <c r="E13" s="156" t="s">
        <v>53</v>
      </c>
      <c r="F13" s="156" t="s">
        <v>53</v>
      </c>
      <c r="G13" s="224"/>
      <c r="H13" s="144"/>
      <c r="I13" s="144"/>
      <c r="J13" s="27"/>
      <c r="K13" s="155"/>
    </row>
    <row r="14" spans="2:11 16381:16381" x14ac:dyDescent="0.3">
      <c r="D14" s="157" t="s">
        <v>368</v>
      </c>
      <c r="E14" s="145">
        <v>-11.763409760950495</v>
      </c>
      <c r="F14" s="145">
        <v>23.366830356597035</v>
      </c>
      <c r="G14" s="158">
        <v>35.13024011754753</v>
      </c>
      <c r="H14" s="144"/>
      <c r="I14" s="144"/>
      <c r="J14" s="27"/>
      <c r="K14" s="155"/>
    </row>
    <row r="15" spans="2:11 16381:16381" x14ac:dyDescent="0.3">
      <c r="D15" s="159" t="s">
        <v>0</v>
      </c>
      <c r="E15" s="175">
        <v>30.242662647209826</v>
      </c>
      <c r="F15" s="175">
        <v>6.5328817922398086</v>
      </c>
      <c r="G15" s="177">
        <v>-23.709780854970017</v>
      </c>
      <c r="H15" s="144"/>
      <c r="I15" s="144"/>
      <c r="J15" s="27"/>
      <c r="K15" s="155"/>
      <c r="XFA15" s="147"/>
    </row>
    <row r="16" spans="2:11 16381:16381" x14ac:dyDescent="0.3">
      <c r="D16" s="159" t="s">
        <v>369</v>
      </c>
      <c r="E16" s="175">
        <v>-31.136537864253931</v>
      </c>
      <c r="F16" s="175">
        <v>53.14961802191651</v>
      </c>
      <c r="G16" s="177">
        <v>84.286155886170434</v>
      </c>
      <c r="H16" s="144"/>
      <c r="I16" s="144"/>
      <c r="J16" s="27"/>
      <c r="K16" s="155"/>
    </row>
    <row r="17" spans="2:17" x14ac:dyDescent="0.3">
      <c r="D17" s="159" t="s">
        <v>370</v>
      </c>
      <c r="E17" s="175">
        <v>-25.619994465632836</v>
      </c>
      <c r="F17" s="175">
        <v>20.508043373355456</v>
      </c>
      <c r="G17" s="177">
        <v>46.128037838988291</v>
      </c>
      <c r="H17" s="144"/>
      <c r="I17" s="144"/>
      <c r="J17" s="27"/>
      <c r="K17" s="155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55"/>
    </row>
    <row r="19" spans="2:17" x14ac:dyDescent="0.3">
      <c r="B19" s="9"/>
      <c r="C19" s="220" t="s">
        <v>374</v>
      </c>
      <c r="D19" s="220"/>
      <c r="E19" s="220"/>
      <c r="F19" s="220"/>
      <c r="G19" s="220"/>
      <c r="H19" s="220"/>
      <c r="I19" s="9"/>
      <c r="J19" s="9"/>
      <c r="K19" s="155"/>
    </row>
    <row r="20" spans="2:17" x14ac:dyDescent="0.3">
      <c r="B20" s="148"/>
      <c r="C20" s="220" t="s">
        <v>409</v>
      </c>
      <c r="D20" s="220"/>
      <c r="E20" s="220"/>
      <c r="F20" s="220"/>
      <c r="G20" s="220"/>
      <c r="H20" s="220"/>
      <c r="I20" s="148"/>
      <c r="J20" s="148"/>
      <c r="K20" s="155"/>
      <c r="M20" s="149"/>
      <c r="P20" s="150"/>
      <c r="Q20" s="150"/>
    </row>
    <row r="21" spans="2:17" x14ac:dyDescent="0.3">
      <c r="B21" s="27"/>
      <c r="C21" s="27"/>
      <c r="D21" s="27"/>
      <c r="E21" s="27"/>
      <c r="F21" s="27"/>
      <c r="G21" s="27"/>
      <c r="H21" s="27"/>
      <c r="I21" s="27"/>
      <c r="J21" s="27"/>
      <c r="K21" s="155"/>
      <c r="M21" s="149"/>
      <c r="P21" s="150"/>
      <c r="Q21" s="150"/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155"/>
      <c r="M22" s="149"/>
      <c r="P22" s="150"/>
      <c r="Q22" s="150"/>
    </row>
    <row r="23" spans="2:17" x14ac:dyDescent="0.3">
      <c r="B23" s="151"/>
      <c r="C23" s="151"/>
      <c r="D23" s="151"/>
      <c r="E23" s="151"/>
      <c r="F23" s="151"/>
      <c r="G23" s="151"/>
      <c r="H23" s="151"/>
      <c r="I23" s="151"/>
      <c r="J23" s="151"/>
      <c r="K23" s="155"/>
      <c r="M23" s="149"/>
      <c r="P23" s="150"/>
      <c r="Q23" s="150"/>
    </row>
    <row r="24" spans="2:17" x14ac:dyDescent="0.3">
      <c r="B24" s="152"/>
      <c r="C24" s="152"/>
      <c r="D24" s="152"/>
      <c r="E24" s="152"/>
      <c r="F24" s="151"/>
      <c r="G24" s="151"/>
      <c r="H24" s="151"/>
      <c r="I24" s="151"/>
      <c r="J24" s="151"/>
      <c r="K24" s="155"/>
    </row>
    <row r="25" spans="2:17" x14ac:dyDescent="0.3">
      <c r="B25" s="151"/>
      <c r="C25" s="151"/>
      <c r="D25" s="151"/>
      <c r="E25" s="151"/>
      <c r="F25" s="151"/>
      <c r="G25" s="151"/>
      <c r="H25" s="151"/>
      <c r="I25" s="151"/>
      <c r="J25" s="151"/>
      <c r="K25" s="155"/>
      <c r="P25" s="150"/>
      <c r="Q25" s="150"/>
    </row>
    <row r="26" spans="2:17" x14ac:dyDescent="0.3">
      <c r="B26" s="151"/>
      <c r="C26" s="151"/>
      <c r="D26" s="151"/>
      <c r="E26" s="151"/>
      <c r="F26" s="151"/>
      <c r="G26" s="151"/>
      <c r="H26" s="151"/>
      <c r="I26" s="151"/>
      <c r="J26" s="151"/>
      <c r="K26" s="155"/>
      <c r="P26" s="150"/>
      <c r="Q26" s="150"/>
    </row>
    <row r="27" spans="2:17" x14ac:dyDescent="0.3">
      <c r="B27" s="151"/>
      <c r="C27" s="151"/>
      <c r="D27" s="151"/>
      <c r="E27" s="151"/>
      <c r="F27" s="152"/>
      <c r="G27" s="152"/>
      <c r="H27" s="152"/>
      <c r="I27" s="152"/>
      <c r="J27" s="152"/>
      <c r="K27" s="155"/>
      <c r="P27" s="150"/>
      <c r="Q27" s="150"/>
    </row>
    <row r="28" spans="2:17" x14ac:dyDescent="0.3">
      <c r="B28" s="151"/>
      <c r="C28" s="151"/>
      <c r="D28" s="151"/>
      <c r="E28" s="151"/>
      <c r="F28" s="151"/>
      <c r="G28" s="151"/>
      <c r="H28" s="151"/>
      <c r="I28" s="151"/>
      <c r="J28" s="151"/>
      <c r="K28" s="155"/>
    </row>
    <row r="29" spans="2:17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5"/>
      <c r="P29" s="150"/>
      <c r="Q29" s="150"/>
    </row>
    <row r="30" spans="2:17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5"/>
      <c r="P30" s="150"/>
      <c r="Q30" s="150"/>
    </row>
    <row r="31" spans="2:17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5"/>
      <c r="P31" s="150"/>
      <c r="Q31" s="150"/>
    </row>
    <row r="32" spans="2:17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5"/>
    </row>
    <row r="33" spans="1:1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5"/>
    </row>
    <row r="34" spans="1:1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5"/>
    </row>
    <row r="35" spans="1:1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5"/>
    </row>
    <row r="36" spans="1:1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5"/>
    </row>
    <row r="37" spans="1:1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5"/>
    </row>
    <row r="38" spans="1:1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5"/>
    </row>
    <row r="39" spans="1:1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5"/>
    </row>
    <row r="40" spans="1:11" x14ac:dyDescent="0.3">
      <c r="A40" s="92" t="s">
        <v>376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62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1DC0-8C8F-45E2-A1DC-FF617D6D46ED}">
  <sheetPr codeName="Hoja6">
    <tabColor theme="3"/>
  </sheetPr>
  <dimension ref="A1:XFA41"/>
  <sheetViews>
    <sheetView showGridLines="0" zoomScaleNormal="100" workbookViewId="0"/>
  </sheetViews>
  <sheetFormatPr baseColWidth="10" defaultRowHeight="15.05" x14ac:dyDescent="0.3"/>
  <cols>
    <col min="5" max="6" width="11.109375" bestFit="1" customWidth="1"/>
    <col min="7" max="7" width="10.44140625" customWidth="1"/>
    <col min="10" max="10" width="2.5546875" customWidth="1"/>
  </cols>
  <sheetData>
    <row r="1" spans="2:11 16381:16381" x14ac:dyDescent="0.3">
      <c r="K1" s="142"/>
    </row>
    <row r="2" spans="2:11 16381:16381" x14ac:dyDescent="0.3">
      <c r="K2" s="142"/>
    </row>
    <row r="3" spans="2:11 16381:16381" x14ac:dyDescent="0.3">
      <c r="K3" s="142"/>
    </row>
    <row r="4" spans="2:11 16381:16381" x14ac:dyDescent="0.3">
      <c r="K4" s="142"/>
    </row>
    <row r="5" spans="2:11 16381:16381" x14ac:dyDescent="0.3">
      <c r="K5" s="142"/>
    </row>
    <row r="6" spans="2:11 16381:16381" x14ac:dyDescent="0.3">
      <c r="K6" s="142"/>
    </row>
    <row r="7" spans="2:11 16381:16381" x14ac:dyDescent="0.3">
      <c r="K7" s="142"/>
    </row>
    <row r="8" spans="2:11 16381:16381" x14ac:dyDescent="0.3">
      <c r="K8" s="142"/>
    </row>
    <row r="9" spans="2:11 16381:16381" x14ac:dyDescent="0.3">
      <c r="B9" s="220" t="s">
        <v>375</v>
      </c>
      <c r="C9" s="220"/>
      <c r="D9" s="220"/>
      <c r="E9" s="220"/>
      <c r="F9" s="220"/>
      <c r="G9" s="220"/>
      <c r="H9" s="220"/>
      <c r="I9" s="220"/>
      <c r="J9" s="220"/>
      <c r="K9" s="142"/>
    </row>
    <row r="10" spans="2:11 16381:16381" x14ac:dyDescent="0.3">
      <c r="B10" s="227" t="s">
        <v>410</v>
      </c>
      <c r="C10" s="220"/>
      <c r="D10" s="220"/>
      <c r="E10" s="220"/>
      <c r="F10" s="220"/>
      <c r="G10" s="220"/>
      <c r="H10" s="220"/>
      <c r="I10" s="220"/>
      <c r="J10" s="220"/>
      <c r="K10" s="142"/>
    </row>
    <row r="11" spans="2:11 16381:16381" x14ac:dyDescent="0.3">
      <c r="B11" s="6"/>
      <c r="C11" s="27"/>
      <c r="D11" s="27"/>
      <c r="E11" s="27"/>
      <c r="F11" s="27"/>
      <c r="G11" s="27"/>
      <c r="H11" s="27"/>
      <c r="I11" s="27"/>
      <c r="J11" s="27"/>
      <c r="K11" s="142"/>
    </row>
    <row r="12" spans="2:11 16381:16381" x14ac:dyDescent="0.3">
      <c r="B12" s="6"/>
      <c r="C12" s="27"/>
      <c r="D12" s="27"/>
      <c r="E12" s="27">
        <v>2023</v>
      </c>
      <c r="F12" s="27">
        <v>2024</v>
      </c>
      <c r="G12" s="224" t="s">
        <v>406</v>
      </c>
      <c r="H12" s="27"/>
      <c r="I12" s="27"/>
      <c r="J12" s="27"/>
      <c r="K12" s="142"/>
    </row>
    <row r="13" spans="2:11 16381:16381" x14ac:dyDescent="0.3">
      <c r="D13" s="4"/>
      <c r="E13" s="143" t="s">
        <v>53</v>
      </c>
      <c r="F13" s="143" t="s">
        <v>53</v>
      </c>
      <c r="G13" s="224"/>
      <c r="H13" s="144"/>
      <c r="I13" s="144"/>
      <c r="J13" s="27"/>
      <c r="K13" s="142"/>
    </row>
    <row r="14" spans="2:11 16381:16381" x14ac:dyDescent="0.3">
      <c r="D14" s="160" t="s">
        <v>368</v>
      </c>
      <c r="E14" s="145">
        <v>1.2063003225461166</v>
      </c>
      <c r="F14" s="145">
        <v>15.608294074397499</v>
      </c>
      <c r="G14" s="146">
        <v>14.401993751851382</v>
      </c>
      <c r="H14" s="144"/>
      <c r="I14" s="144"/>
      <c r="J14" s="27"/>
      <c r="K14" s="142"/>
    </row>
    <row r="15" spans="2:11 16381:16381" x14ac:dyDescent="0.3">
      <c r="D15" s="161" t="s">
        <v>0</v>
      </c>
      <c r="E15" s="175">
        <v>12.043484651179948</v>
      </c>
      <c r="F15" s="175">
        <v>-11.638927262908327</v>
      </c>
      <c r="G15" s="176">
        <v>-23.682411914088277</v>
      </c>
      <c r="H15" s="144"/>
      <c r="I15" s="164"/>
      <c r="J15" s="27"/>
      <c r="K15" s="142"/>
      <c r="XFA15" s="147"/>
    </row>
    <row r="16" spans="2:11 16381:16381" x14ac:dyDescent="0.3">
      <c r="D16" s="161" t="s">
        <v>369</v>
      </c>
      <c r="E16" s="175">
        <v>1.2828487348935269</v>
      </c>
      <c r="F16" s="175">
        <v>57.166601125450086</v>
      </c>
      <c r="G16" s="176">
        <v>55.883752390556559</v>
      </c>
      <c r="H16" s="144"/>
      <c r="I16" s="144"/>
      <c r="J16" s="27"/>
      <c r="K16" s="142"/>
    </row>
    <row r="17" spans="2:17" x14ac:dyDescent="0.3">
      <c r="B17" s="4"/>
      <c r="D17" s="161" t="s">
        <v>370</v>
      </c>
      <c r="E17" s="175">
        <v>-8.532806716926288</v>
      </c>
      <c r="F17" s="175">
        <v>20.769672015269403</v>
      </c>
      <c r="G17" s="176">
        <v>29.302478732195691</v>
      </c>
      <c r="H17" s="144"/>
      <c r="I17" s="144"/>
      <c r="J17" s="27"/>
      <c r="K17" s="142"/>
    </row>
    <row r="18" spans="2:17" x14ac:dyDescent="0.3">
      <c r="B18" s="9"/>
      <c r="C18" s="9"/>
      <c r="D18" s="9"/>
      <c r="E18" s="9"/>
      <c r="F18" s="9"/>
      <c r="G18" s="9"/>
      <c r="H18" s="9"/>
      <c r="I18" s="9"/>
      <c r="J18" s="9"/>
      <c r="K18" s="142"/>
    </row>
    <row r="19" spans="2:17" x14ac:dyDescent="0.3">
      <c r="B19" s="9"/>
      <c r="C19" s="220" t="s">
        <v>374</v>
      </c>
      <c r="D19" s="220"/>
      <c r="E19" s="220"/>
      <c r="F19" s="220"/>
      <c r="G19" s="220"/>
      <c r="H19" s="220"/>
      <c r="I19" s="9"/>
      <c r="J19" s="9"/>
      <c r="K19" s="142"/>
    </row>
    <row r="20" spans="2:17" x14ac:dyDescent="0.3">
      <c r="B20" s="4"/>
      <c r="C20" s="220" t="s">
        <v>411</v>
      </c>
      <c r="D20" s="220"/>
      <c r="E20" s="220"/>
      <c r="F20" s="220"/>
      <c r="G20" s="220"/>
      <c r="H20" s="220"/>
      <c r="I20" s="148"/>
      <c r="J20" s="148"/>
      <c r="K20" s="142"/>
      <c r="M20" s="149"/>
      <c r="P20" s="150"/>
      <c r="Q20" s="150"/>
    </row>
    <row r="21" spans="2:17" x14ac:dyDescent="0.3">
      <c r="B21" s="4"/>
      <c r="C21" s="27"/>
      <c r="D21" s="27"/>
      <c r="E21" s="27"/>
      <c r="F21" s="27"/>
      <c r="G21" s="27"/>
      <c r="H21" s="27"/>
      <c r="I21" s="27"/>
      <c r="J21" s="27"/>
      <c r="K21" s="142"/>
      <c r="M21" s="149"/>
      <c r="P21" s="150"/>
      <c r="Q21" s="150"/>
    </row>
    <row r="22" spans="2:17" x14ac:dyDescent="0.3">
      <c r="B22" s="4"/>
      <c r="C22" s="27"/>
      <c r="D22" s="27"/>
      <c r="E22" s="27"/>
      <c r="F22" s="27"/>
      <c r="G22" s="27"/>
      <c r="H22" s="27"/>
      <c r="I22" s="27"/>
      <c r="J22" s="27"/>
      <c r="K22" s="142"/>
      <c r="M22" s="149"/>
      <c r="P22" s="150"/>
      <c r="Q22" s="150"/>
    </row>
    <row r="23" spans="2:17" x14ac:dyDescent="0.3">
      <c r="B23" s="4"/>
      <c r="C23" s="151"/>
      <c r="D23" s="151"/>
      <c r="E23" s="151"/>
      <c r="F23" s="151"/>
      <c r="G23" s="151"/>
      <c r="H23" s="151"/>
      <c r="I23" s="151"/>
      <c r="J23" s="151"/>
      <c r="K23" s="142"/>
      <c r="M23" s="149"/>
      <c r="P23" s="150"/>
      <c r="Q23" s="150"/>
    </row>
    <row r="24" spans="2:17" x14ac:dyDescent="0.3">
      <c r="B24" s="16"/>
      <c r="C24" s="152"/>
      <c r="D24" s="152"/>
      <c r="E24" s="152"/>
      <c r="F24" s="151"/>
      <c r="G24" s="151"/>
      <c r="H24" s="151"/>
      <c r="I24" s="151"/>
      <c r="J24" s="151"/>
      <c r="K24" s="142"/>
    </row>
    <row r="25" spans="2:17" x14ac:dyDescent="0.3">
      <c r="B25" s="4"/>
      <c r="C25" s="151"/>
      <c r="D25" s="151"/>
      <c r="E25" s="151"/>
      <c r="F25" s="151"/>
      <c r="G25" s="151"/>
      <c r="H25" s="151"/>
      <c r="I25" s="151"/>
      <c r="J25" s="151"/>
      <c r="K25" s="142"/>
      <c r="P25" s="150"/>
      <c r="Q25" s="150"/>
    </row>
    <row r="26" spans="2:17" x14ac:dyDescent="0.3">
      <c r="B26" s="4"/>
      <c r="C26" s="151"/>
      <c r="D26" s="151"/>
      <c r="E26" s="151"/>
      <c r="F26" s="151"/>
      <c r="G26" s="151"/>
      <c r="H26" s="151"/>
      <c r="I26" s="151"/>
      <c r="J26" s="151"/>
      <c r="K26" s="142"/>
      <c r="P26" s="150"/>
      <c r="Q26" s="150"/>
    </row>
    <row r="27" spans="2:17" x14ac:dyDescent="0.3">
      <c r="B27" s="4"/>
      <c r="C27" s="151"/>
      <c r="D27" s="151"/>
      <c r="E27" s="151"/>
      <c r="F27" s="152"/>
      <c r="G27" s="152"/>
      <c r="H27" s="152"/>
      <c r="I27" s="152"/>
      <c r="J27" s="152"/>
      <c r="K27" s="142"/>
      <c r="P27" s="150"/>
      <c r="Q27" s="150"/>
    </row>
    <row r="28" spans="2:17" x14ac:dyDescent="0.3">
      <c r="B28" s="4"/>
      <c r="C28" s="151"/>
      <c r="D28" s="151"/>
      <c r="E28" s="151"/>
      <c r="F28" s="151"/>
      <c r="G28" s="151"/>
      <c r="H28" s="151"/>
      <c r="I28" s="151"/>
      <c r="J28" s="151"/>
      <c r="K28" s="142"/>
    </row>
    <row r="29" spans="2:17" x14ac:dyDescent="0.3">
      <c r="B29" s="4"/>
      <c r="C29" s="15"/>
      <c r="D29" s="15"/>
      <c r="E29" s="15"/>
      <c r="F29" s="15"/>
      <c r="G29" s="15"/>
      <c r="H29" s="15"/>
      <c r="I29" s="15"/>
      <c r="J29" s="15"/>
      <c r="K29" s="142"/>
      <c r="P29" s="150"/>
      <c r="Q29" s="150"/>
    </row>
    <row r="30" spans="2:17" x14ac:dyDescent="0.3">
      <c r="B30" s="4"/>
      <c r="C30" s="15"/>
      <c r="D30" s="15"/>
      <c r="E30" s="15"/>
      <c r="F30" s="15"/>
      <c r="G30" s="15"/>
      <c r="H30" s="15"/>
      <c r="I30" s="15"/>
      <c r="J30" s="15"/>
      <c r="K30" s="142"/>
      <c r="P30" s="150"/>
      <c r="Q30" s="150"/>
    </row>
    <row r="31" spans="2:17" x14ac:dyDescent="0.3">
      <c r="B31" s="4"/>
      <c r="C31" s="15"/>
      <c r="D31" s="15"/>
      <c r="E31" s="15"/>
      <c r="F31" s="15"/>
      <c r="G31" s="15"/>
      <c r="H31" s="15"/>
      <c r="I31" s="15"/>
      <c r="J31" s="15"/>
      <c r="K31" s="142"/>
      <c r="P31" s="150"/>
      <c r="Q31" s="150"/>
    </row>
    <row r="32" spans="2:17" x14ac:dyDescent="0.3">
      <c r="B32" s="4"/>
      <c r="C32" s="15"/>
      <c r="D32" s="15"/>
      <c r="E32" s="15"/>
      <c r="F32" s="15"/>
      <c r="G32" s="15"/>
      <c r="H32" s="15"/>
      <c r="I32" s="15"/>
      <c r="J32" s="15"/>
      <c r="K32" s="142"/>
    </row>
    <row r="33" spans="1:11" x14ac:dyDescent="0.3">
      <c r="B33" s="4"/>
      <c r="C33" s="15"/>
      <c r="D33" s="15"/>
      <c r="E33" s="15"/>
      <c r="F33" s="15"/>
      <c r="G33" s="15"/>
      <c r="H33" s="15"/>
      <c r="I33" s="15"/>
      <c r="J33" s="15"/>
      <c r="K33" s="142"/>
    </row>
    <row r="34" spans="1:11" x14ac:dyDescent="0.3">
      <c r="B34" s="4"/>
      <c r="C34" s="15"/>
      <c r="D34" s="15"/>
      <c r="E34" s="15"/>
      <c r="F34" s="15"/>
      <c r="G34" s="15"/>
      <c r="H34" s="15"/>
      <c r="I34" s="15"/>
      <c r="J34" s="15"/>
      <c r="K34" s="142"/>
    </row>
    <row r="35" spans="1:11" x14ac:dyDescent="0.3">
      <c r="B35" s="4"/>
      <c r="C35" s="15"/>
      <c r="D35" s="15"/>
      <c r="E35" s="15"/>
      <c r="F35" s="15"/>
      <c r="G35" s="15"/>
      <c r="H35" s="15"/>
      <c r="I35" s="15"/>
      <c r="J35" s="15"/>
      <c r="K35" s="142"/>
    </row>
    <row r="36" spans="1:11" x14ac:dyDescent="0.3">
      <c r="B36" s="4"/>
      <c r="C36" s="15"/>
      <c r="D36" s="15"/>
      <c r="E36" s="15"/>
      <c r="F36" s="15"/>
      <c r="G36" s="15"/>
      <c r="H36" s="15"/>
      <c r="I36" s="15"/>
      <c r="J36" s="15"/>
      <c r="K36" s="142"/>
    </row>
    <row r="37" spans="1:11" x14ac:dyDescent="0.3">
      <c r="B37" s="4"/>
      <c r="C37" s="15"/>
      <c r="D37" s="15"/>
      <c r="E37" s="15"/>
      <c r="F37" s="15"/>
      <c r="G37" s="15"/>
      <c r="H37" s="15"/>
      <c r="I37" s="15"/>
      <c r="J37" s="15"/>
      <c r="K37" s="142"/>
    </row>
    <row r="38" spans="1:11" x14ac:dyDescent="0.3">
      <c r="B38" s="4"/>
      <c r="C38" s="15"/>
      <c r="D38" s="15"/>
      <c r="E38" s="15"/>
      <c r="F38" s="15"/>
      <c r="G38" s="15"/>
      <c r="H38" s="15"/>
      <c r="I38" s="15"/>
      <c r="J38" s="15"/>
      <c r="K38" s="142"/>
    </row>
    <row r="39" spans="1:11" x14ac:dyDescent="0.3">
      <c r="B39" s="4"/>
      <c r="C39" s="15"/>
      <c r="D39" s="15"/>
      <c r="E39" s="15"/>
      <c r="F39" s="15"/>
      <c r="G39" s="15"/>
      <c r="H39" s="15"/>
      <c r="I39" s="15"/>
      <c r="J39" s="15"/>
      <c r="K39" s="142"/>
    </row>
    <row r="40" spans="1:11" x14ac:dyDescent="0.3">
      <c r="B40" s="4"/>
      <c r="C40" s="15"/>
      <c r="D40" s="15"/>
      <c r="E40" s="15"/>
      <c r="F40" s="15"/>
      <c r="G40" s="15"/>
      <c r="H40" s="15"/>
      <c r="I40" s="15"/>
      <c r="J40" s="15"/>
      <c r="K40" s="142"/>
    </row>
    <row r="41" spans="1:11" x14ac:dyDescent="0.3">
      <c r="A41" s="92" t="s">
        <v>376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theme="3"/>
  </sheetPr>
  <dimension ref="A1:CC195"/>
  <sheetViews>
    <sheetView showGridLines="0" zoomScaleNormal="100" workbookViewId="0"/>
  </sheetViews>
  <sheetFormatPr baseColWidth="10" defaultColWidth="11.44140625" defaultRowHeight="12.45" x14ac:dyDescent="0.2"/>
  <cols>
    <col min="1" max="1" width="2" style="21" customWidth="1"/>
    <col min="2" max="2" width="27.6640625" style="21" customWidth="1"/>
    <col min="3" max="4" width="12.109375" style="21" customWidth="1"/>
    <col min="5" max="5" width="2.33203125" style="21" customWidth="1"/>
    <col min="6" max="6" width="10.88671875" style="21" customWidth="1"/>
    <col min="7" max="7" width="11.109375" style="21" customWidth="1"/>
    <col min="8" max="8" width="11" style="21" customWidth="1"/>
    <col min="9" max="9" width="11.6640625" style="21" customWidth="1"/>
    <col min="10" max="11" width="11.5546875" style="21" customWidth="1"/>
    <col min="12" max="12" width="10.33203125" style="21" customWidth="1"/>
    <col min="13" max="13" width="10.6640625" style="21" customWidth="1"/>
    <col min="14" max="14" width="11.88671875" style="21" customWidth="1"/>
    <col min="15" max="15" width="1.6640625" style="21" customWidth="1"/>
    <col min="16" max="21" width="11.5546875" style="20" customWidth="1"/>
    <col min="22" max="71" width="11.5546875" style="47" customWidth="1"/>
    <col min="72" max="81" width="11.5546875" style="20" customWidth="1"/>
    <col min="82" max="16384" width="11.4414062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5"/>
      <c r="U4" s="115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5"/>
      <c r="U5" s="115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5"/>
      <c r="U6" s="115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5"/>
      <c r="U7" s="115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5"/>
      <c r="U8" s="115"/>
    </row>
    <row r="9" spans="1:27" ht="13.1" x14ac:dyDescent="0.25">
      <c r="A9" s="20"/>
      <c r="B9" s="20"/>
      <c r="C9" s="219" t="s">
        <v>346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6"/>
      <c r="T9" s="115"/>
      <c r="U9" s="115"/>
    </row>
    <row r="10" spans="1:27" ht="13.1" x14ac:dyDescent="0.25">
      <c r="A10" s="20"/>
      <c r="B10" s="20"/>
      <c r="C10" s="220" t="s">
        <v>412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T10" s="115"/>
      <c r="U10" s="115"/>
    </row>
    <row r="11" spans="1:27" ht="13.1" x14ac:dyDescent="0.25">
      <c r="A11" s="20"/>
      <c r="B11" s="20"/>
      <c r="C11" s="118"/>
      <c r="D11" s="118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5"/>
      <c r="U11" s="115"/>
    </row>
    <row r="12" spans="1:27" ht="19.149999999999999" customHeight="1" x14ac:dyDescent="0.25">
      <c r="A12" s="20"/>
      <c r="B12" s="27"/>
      <c r="C12" s="188">
        <v>2022</v>
      </c>
      <c r="D12" s="182">
        <v>2023</v>
      </c>
      <c r="E12" s="9"/>
      <c r="F12" s="187">
        <v>2024</v>
      </c>
      <c r="G12" s="187">
        <v>2024</v>
      </c>
      <c r="H12" s="178">
        <v>2024</v>
      </c>
      <c r="I12" s="187">
        <v>2024</v>
      </c>
      <c r="J12" s="187">
        <v>2024</v>
      </c>
      <c r="K12" s="187">
        <v>2024</v>
      </c>
      <c r="L12" s="221" t="s">
        <v>23</v>
      </c>
      <c r="M12" s="229" t="s">
        <v>413</v>
      </c>
      <c r="N12" s="229" t="s">
        <v>414</v>
      </c>
      <c r="O12" s="26"/>
      <c r="T12" s="115"/>
      <c r="U12" s="115"/>
    </row>
    <row r="13" spans="1:27" ht="18" customHeight="1" x14ac:dyDescent="0.2">
      <c r="A13" s="20"/>
      <c r="B13" s="31"/>
      <c r="C13" s="169" t="s">
        <v>53</v>
      </c>
      <c r="D13" s="169" t="s">
        <v>53</v>
      </c>
      <c r="E13" s="29"/>
      <c r="F13" s="169" t="s">
        <v>48</v>
      </c>
      <c r="G13" s="169" t="s">
        <v>49</v>
      </c>
      <c r="H13" s="169" t="s">
        <v>50</v>
      </c>
      <c r="I13" s="169" t="s">
        <v>51</v>
      </c>
      <c r="J13" s="169" t="s">
        <v>52</v>
      </c>
      <c r="K13" s="169" t="s">
        <v>53</v>
      </c>
      <c r="L13" s="221"/>
      <c r="M13" s="229"/>
      <c r="N13" s="229"/>
      <c r="O13" s="26"/>
      <c r="T13" s="115"/>
      <c r="U13" s="115"/>
    </row>
    <row r="14" spans="1:27" ht="12.8" customHeight="1" x14ac:dyDescent="0.25">
      <c r="A14" s="55" t="s">
        <v>0</v>
      </c>
      <c r="B14" s="20"/>
      <c r="C14" s="163"/>
      <c r="D14" s="135"/>
      <c r="E14" s="135"/>
      <c r="F14" s="135"/>
      <c r="G14" s="135"/>
      <c r="H14" s="135"/>
      <c r="I14" s="135"/>
      <c r="J14" s="135"/>
      <c r="K14" s="135"/>
      <c r="L14" s="56"/>
      <c r="M14" s="56"/>
      <c r="N14" s="56"/>
      <c r="O14" s="121"/>
      <c r="P14" s="56"/>
      <c r="Q14" s="116"/>
      <c r="R14" s="116"/>
      <c r="S14" s="116"/>
      <c r="V14" s="65"/>
    </row>
    <row r="15" spans="1:27" x14ac:dyDescent="0.2">
      <c r="A15" s="122">
        <v>11001</v>
      </c>
      <c r="B15" s="50" t="s">
        <v>191</v>
      </c>
      <c r="C15" s="183">
        <v>5385</v>
      </c>
      <c r="D15" s="183">
        <v>6187</v>
      </c>
      <c r="E15" s="59"/>
      <c r="F15" s="183">
        <v>6877</v>
      </c>
      <c r="G15" s="183">
        <v>7655</v>
      </c>
      <c r="H15" s="183">
        <v>10096</v>
      </c>
      <c r="I15" s="183">
        <v>8700</v>
      </c>
      <c r="J15" s="183">
        <v>7382</v>
      </c>
      <c r="K15" s="183">
        <v>7478</v>
      </c>
      <c r="L15" s="60">
        <v>1.3004605797886768</v>
      </c>
      <c r="M15" s="60">
        <v>20.866332632940043</v>
      </c>
      <c r="N15" s="60">
        <v>14.893221912720506</v>
      </c>
      <c r="O15" s="26"/>
      <c r="Q15" s="115"/>
      <c r="R15" s="136"/>
      <c r="S15" s="115"/>
      <c r="T15" s="117"/>
      <c r="V15" s="105"/>
      <c r="W15" s="75"/>
      <c r="X15" s="75"/>
      <c r="Y15" s="75"/>
      <c r="Z15" s="75"/>
      <c r="AA15" s="75"/>
    </row>
    <row r="16" spans="1:27" x14ac:dyDescent="0.2">
      <c r="A16" s="122">
        <v>11002</v>
      </c>
      <c r="B16" s="21" t="s">
        <v>192</v>
      </c>
      <c r="C16" s="183">
        <v>6439</v>
      </c>
      <c r="D16" s="183">
        <v>5910</v>
      </c>
      <c r="E16" s="59"/>
      <c r="F16" s="183">
        <v>11140</v>
      </c>
      <c r="G16" s="183">
        <v>11918</v>
      </c>
      <c r="H16" s="183">
        <v>13502</v>
      </c>
      <c r="I16" s="183">
        <v>8541</v>
      </c>
      <c r="J16" s="183">
        <v>5790</v>
      </c>
      <c r="K16" s="183">
        <v>5954</v>
      </c>
      <c r="L16" s="60">
        <v>2.8324697754749479</v>
      </c>
      <c r="M16" s="60">
        <v>0.74450084602368349</v>
      </c>
      <c r="N16" s="60">
        <v>-8.2155614225811462</v>
      </c>
      <c r="O16" s="26"/>
      <c r="Q16" s="115"/>
      <c r="R16" s="136"/>
      <c r="S16" s="115"/>
      <c r="T16" s="117"/>
      <c r="V16" s="105"/>
      <c r="W16" s="75"/>
      <c r="X16" s="75"/>
      <c r="Y16" s="75"/>
      <c r="Z16" s="75"/>
    </row>
    <row r="17" spans="1:81" x14ac:dyDescent="0.2">
      <c r="A17" s="122">
        <v>11003</v>
      </c>
      <c r="B17" s="50" t="s">
        <v>193</v>
      </c>
      <c r="C17" s="183">
        <v>2036</v>
      </c>
      <c r="D17" s="183">
        <v>2842</v>
      </c>
      <c r="E17" s="59"/>
      <c r="F17" s="183">
        <v>3380</v>
      </c>
      <c r="G17" s="183">
        <v>3457</v>
      </c>
      <c r="H17" s="183">
        <v>3376</v>
      </c>
      <c r="I17" s="183">
        <v>3132</v>
      </c>
      <c r="J17" s="183">
        <v>2873</v>
      </c>
      <c r="K17" s="183">
        <v>2884</v>
      </c>
      <c r="L17" s="60">
        <v>0.38287504350853396</v>
      </c>
      <c r="M17" s="60">
        <v>1.477832512315274</v>
      </c>
      <c r="N17" s="60">
        <v>39.587426326129673</v>
      </c>
      <c r="O17" s="26"/>
      <c r="Q17" s="115"/>
      <c r="R17" s="136"/>
      <c r="S17" s="115"/>
      <c r="T17" s="117"/>
      <c r="V17" s="105"/>
      <c r="W17" s="75"/>
      <c r="X17" s="75"/>
      <c r="Y17" s="75"/>
      <c r="Z17" s="75"/>
    </row>
    <row r="18" spans="1:81" x14ac:dyDescent="0.2">
      <c r="A18" s="122">
        <v>11004</v>
      </c>
      <c r="B18" s="50" t="s">
        <v>83</v>
      </c>
      <c r="C18" s="183">
        <v>2122</v>
      </c>
      <c r="D18" s="183">
        <v>2196</v>
      </c>
      <c r="E18" s="59"/>
      <c r="F18" s="183">
        <v>2266</v>
      </c>
      <c r="G18" s="183">
        <v>2543</v>
      </c>
      <c r="H18" s="183">
        <v>2624</v>
      </c>
      <c r="I18" s="183">
        <v>2811</v>
      </c>
      <c r="J18" s="183">
        <v>2815</v>
      </c>
      <c r="K18" s="183">
        <v>2809</v>
      </c>
      <c r="L18" s="60">
        <v>-0.21314387211367603</v>
      </c>
      <c r="M18" s="60">
        <v>27.9143897996357</v>
      </c>
      <c r="N18" s="60">
        <v>3.4872761545711626</v>
      </c>
      <c r="O18" s="26"/>
      <c r="Q18" s="115"/>
      <c r="R18" s="136"/>
      <c r="S18" s="115"/>
      <c r="T18" s="117"/>
      <c r="V18" s="105"/>
      <c r="W18" s="75"/>
      <c r="X18" s="75"/>
      <c r="Y18" s="75"/>
      <c r="Z18" s="75"/>
    </row>
    <row r="19" spans="1:81" x14ac:dyDescent="0.2">
      <c r="A19" s="122">
        <v>11005</v>
      </c>
      <c r="B19" s="50" t="s">
        <v>194</v>
      </c>
      <c r="C19" s="183">
        <v>1905</v>
      </c>
      <c r="D19" s="183">
        <v>2019</v>
      </c>
      <c r="E19" s="59"/>
      <c r="F19" s="183">
        <v>1930</v>
      </c>
      <c r="G19" s="183">
        <v>1937</v>
      </c>
      <c r="H19" s="183">
        <v>1920</v>
      </c>
      <c r="I19" s="183">
        <v>1956</v>
      </c>
      <c r="J19" s="183">
        <v>2213</v>
      </c>
      <c r="K19" s="183">
        <v>2304</v>
      </c>
      <c r="L19" s="60">
        <v>4.1120650700406713</v>
      </c>
      <c r="M19" s="60">
        <v>14.115898959881122</v>
      </c>
      <c r="N19" s="60">
        <v>5.9842519685039406</v>
      </c>
      <c r="O19" s="61"/>
      <c r="Q19" s="115"/>
      <c r="R19" s="136"/>
      <c r="S19" s="115"/>
      <c r="T19" s="117"/>
      <c r="V19" s="105"/>
      <c r="W19" s="75"/>
      <c r="X19" s="75"/>
      <c r="Y19" s="75"/>
      <c r="Z19" s="75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">
      <c r="A20" s="122">
        <v>11006</v>
      </c>
      <c r="B20" s="50" t="s">
        <v>195</v>
      </c>
      <c r="C20" s="183">
        <v>6003</v>
      </c>
      <c r="D20" s="183">
        <v>4928</v>
      </c>
      <c r="E20" s="59"/>
      <c r="F20" s="183">
        <v>5470</v>
      </c>
      <c r="G20" s="183">
        <v>6188</v>
      </c>
      <c r="H20" s="183">
        <v>6778</v>
      </c>
      <c r="I20" s="183">
        <v>6292</v>
      </c>
      <c r="J20" s="183">
        <v>6078</v>
      </c>
      <c r="K20" s="183">
        <v>6711</v>
      </c>
      <c r="L20" s="60">
        <v>10.41461006910167</v>
      </c>
      <c r="M20" s="60">
        <v>36.181006493506487</v>
      </c>
      <c r="N20" s="60">
        <v>-17.907712810261529</v>
      </c>
      <c r="O20" s="26"/>
      <c r="Q20" s="115"/>
      <c r="R20" s="136"/>
      <c r="S20" s="115"/>
      <c r="T20" s="117"/>
      <c r="V20" s="105"/>
      <c r="W20" s="75"/>
      <c r="X20" s="75"/>
      <c r="Y20" s="75"/>
      <c r="Z20" s="75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x14ac:dyDescent="0.2">
      <c r="A21" s="122">
        <v>11007</v>
      </c>
      <c r="B21" s="50" t="s">
        <v>196</v>
      </c>
      <c r="C21" s="183">
        <v>16198</v>
      </c>
      <c r="D21" s="183">
        <v>15328</v>
      </c>
      <c r="E21" s="59"/>
      <c r="F21" s="183">
        <v>13523</v>
      </c>
      <c r="G21" s="183">
        <v>13951</v>
      </c>
      <c r="H21" s="183">
        <v>13622</v>
      </c>
      <c r="I21" s="183">
        <v>12370</v>
      </c>
      <c r="J21" s="183">
        <v>12935</v>
      </c>
      <c r="K21" s="183">
        <v>15042</v>
      </c>
      <c r="L21" s="60">
        <v>16.289137997680697</v>
      </c>
      <c r="M21" s="60">
        <v>-1.865866388308973</v>
      </c>
      <c r="N21" s="60">
        <v>-5.3710334609210975</v>
      </c>
      <c r="O21" s="26"/>
      <c r="Q21" s="115"/>
      <c r="R21" s="136"/>
      <c r="S21" s="115"/>
      <c r="T21" s="117"/>
      <c r="V21" s="105"/>
      <c r="W21" s="75"/>
      <c r="X21" s="75"/>
      <c r="Y21" s="75"/>
      <c r="Z21" s="75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x14ac:dyDescent="0.2">
      <c r="A22" s="122">
        <v>11008</v>
      </c>
      <c r="B22" s="50" t="s">
        <v>197</v>
      </c>
      <c r="C22" s="183">
        <v>1985</v>
      </c>
      <c r="D22" s="183">
        <v>2243</v>
      </c>
      <c r="E22" s="59"/>
      <c r="F22" s="183">
        <v>3011</v>
      </c>
      <c r="G22" s="183">
        <v>3886</v>
      </c>
      <c r="H22" s="183">
        <v>4246</v>
      </c>
      <c r="I22" s="183">
        <v>4763</v>
      </c>
      <c r="J22" s="183">
        <v>3232</v>
      </c>
      <c r="K22" s="183">
        <v>3559</v>
      </c>
      <c r="L22" s="60">
        <v>10.117574257425744</v>
      </c>
      <c r="M22" s="60">
        <v>58.671422202407484</v>
      </c>
      <c r="N22" s="60">
        <v>12.997481108312343</v>
      </c>
      <c r="O22" s="26"/>
      <c r="Q22" s="115"/>
      <c r="R22" s="136"/>
      <c r="S22" s="115"/>
      <c r="T22" s="117"/>
      <c r="V22" s="105"/>
      <c r="W22" s="75"/>
      <c r="X22" s="75"/>
      <c r="Y22" s="75"/>
      <c r="Z22" s="75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x14ac:dyDescent="0.2">
      <c r="A23" s="122">
        <v>11009</v>
      </c>
      <c r="B23" s="50" t="s">
        <v>84</v>
      </c>
      <c r="C23" s="183">
        <v>3858</v>
      </c>
      <c r="D23" s="183">
        <v>5757</v>
      </c>
      <c r="E23" s="59"/>
      <c r="F23" s="183">
        <v>6419</v>
      </c>
      <c r="G23" s="183">
        <v>5729</v>
      </c>
      <c r="H23" s="183">
        <v>5832</v>
      </c>
      <c r="I23" s="183">
        <v>5788</v>
      </c>
      <c r="J23" s="183">
        <v>5440</v>
      </c>
      <c r="K23" s="183">
        <v>5196</v>
      </c>
      <c r="L23" s="60">
        <v>-4.485294117647058</v>
      </c>
      <c r="M23" s="60">
        <v>-9.7446586763939536</v>
      </c>
      <c r="N23" s="60">
        <v>49.222395023328147</v>
      </c>
      <c r="O23" s="26"/>
      <c r="Q23" s="115"/>
      <c r="R23" s="136"/>
      <c r="S23" s="115"/>
      <c r="T23" s="117"/>
      <c r="V23" s="105"/>
      <c r="W23" s="75"/>
      <c r="X23" s="75"/>
      <c r="Y23" s="75"/>
      <c r="Z23" s="75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x14ac:dyDescent="0.2">
      <c r="A24" s="122">
        <v>11010</v>
      </c>
      <c r="B24" s="50" t="s">
        <v>183</v>
      </c>
      <c r="C24" s="183">
        <v>2216</v>
      </c>
      <c r="D24" s="183">
        <v>2936</v>
      </c>
      <c r="E24" s="59"/>
      <c r="F24" s="183">
        <v>2115</v>
      </c>
      <c r="G24" s="183">
        <v>2264</v>
      </c>
      <c r="H24" s="183">
        <v>3090</v>
      </c>
      <c r="I24" s="183">
        <v>3238</v>
      </c>
      <c r="J24" s="183">
        <v>3213</v>
      </c>
      <c r="K24" s="183">
        <v>3048</v>
      </c>
      <c r="L24" s="60">
        <v>-5.135387488328675</v>
      </c>
      <c r="M24" s="60">
        <v>3.8147138964577607</v>
      </c>
      <c r="N24" s="60">
        <v>32.490974729241884</v>
      </c>
      <c r="O24" s="26"/>
      <c r="Q24" s="115"/>
      <c r="R24" s="136"/>
      <c r="S24" s="115"/>
      <c r="T24" s="117"/>
      <c r="V24" s="105"/>
      <c r="W24" s="75"/>
      <c r="X24" s="75"/>
      <c r="Y24" s="75"/>
      <c r="Z24" s="75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x14ac:dyDescent="0.2">
      <c r="A25" s="122">
        <v>11011</v>
      </c>
      <c r="B25" s="50" t="s">
        <v>85</v>
      </c>
      <c r="C25" s="183">
        <v>16184</v>
      </c>
      <c r="D25" s="183">
        <v>15341</v>
      </c>
      <c r="E25" s="59"/>
      <c r="F25" s="183" t="s">
        <v>394</v>
      </c>
      <c r="G25" s="183" t="s">
        <v>394</v>
      </c>
      <c r="H25" s="183">
        <v>12273</v>
      </c>
      <c r="I25" s="183">
        <v>12353</v>
      </c>
      <c r="J25" s="183">
        <v>15377</v>
      </c>
      <c r="K25" s="183">
        <v>14312</v>
      </c>
      <c r="L25" s="60">
        <v>-6.9259283345255938</v>
      </c>
      <c r="M25" s="60">
        <v>-6.7075158073137402</v>
      </c>
      <c r="N25" s="60">
        <v>-5.2088482451804197</v>
      </c>
      <c r="O25" s="26"/>
      <c r="Q25" s="115"/>
      <c r="R25" s="136"/>
      <c r="S25" s="115"/>
      <c r="T25" s="117"/>
      <c r="U25" s="115"/>
      <c r="V25" s="105"/>
      <c r="W25" s="75"/>
      <c r="X25" s="75"/>
      <c r="Y25" s="75"/>
      <c r="Z25" s="75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x14ac:dyDescent="0.2">
      <c r="A26" s="122">
        <v>11012</v>
      </c>
      <c r="B26" s="50" t="s">
        <v>198</v>
      </c>
      <c r="C26" s="183">
        <v>6094</v>
      </c>
      <c r="D26" s="183">
        <v>5782</v>
      </c>
      <c r="E26" s="59"/>
      <c r="F26" s="183">
        <v>7880</v>
      </c>
      <c r="G26" s="183">
        <v>8043</v>
      </c>
      <c r="H26" s="183">
        <v>8520</v>
      </c>
      <c r="I26" s="183">
        <v>6877</v>
      </c>
      <c r="J26" s="183">
        <v>5387</v>
      </c>
      <c r="K26" s="183">
        <v>6145</v>
      </c>
      <c r="L26" s="60">
        <v>14.070911453499164</v>
      </c>
      <c r="M26" s="60">
        <v>6.2781044621238209</v>
      </c>
      <c r="N26" s="60">
        <v>-5.1197899573350867</v>
      </c>
      <c r="O26" s="26"/>
      <c r="Q26" s="115"/>
      <c r="R26" s="136"/>
      <c r="S26" s="115"/>
      <c r="T26" s="117"/>
      <c r="U26" s="115"/>
      <c r="V26" s="105"/>
      <c r="W26" s="75"/>
      <c r="X26" s="75"/>
      <c r="Y26" s="75"/>
      <c r="Z26" s="75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x14ac:dyDescent="0.2">
      <c r="A27" s="122">
        <v>11014</v>
      </c>
      <c r="B27" s="50" t="s">
        <v>86</v>
      </c>
      <c r="C27" s="183">
        <v>7050</v>
      </c>
      <c r="D27" s="183">
        <v>7199</v>
      </c>
      <c r="E27" s="59"/>
      <c r="F27" s="183">
        <v>8128</v>
      </c>
      <c r="G27" s="183">
        <v>8733</v>
      </c>
      <c r="H27" s="183">
        <v>8652</v>
      </c>
      <c r="I27" s="183">
        <v>8480</v>
      </c>
      <c r="J27" s="183">
        <v>8377</v>
      </c>
      <c r="K27" s="183">
        <v>8309</v>
      </c>
      <c r="L27" s="60">
        <v>-0.81174644860928424</v>
      </c>
      <c r="M27" s="60">
        <v>15.418808167801075</v>
      </c>
      <c r="N27" s="60">
        <v>2.1134751773049629</v>
      </c>
      <c r="O27" s="26"/>
      <c r="Q27" s="115"/>
      <c r="R27" s="136"/>
      <c r="S27" s="115"/>
      <c r="T27" s="117"/>
      <c r="U27" s="115"/>
      <c r="V27" s="105"/>
      <c r="W27" s="75"/>
      <c r="X27" s="75"/>
      <c r="Y27" s="75"/>
      <c r="Z27" s="75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x14ac:dyDescent="0.2">
      <c r="A28" s="122">
        <v>11015</v>
      </c>
      <c r="B28" s="50" t="s">
        <v>87</v>
      </c>
      <c r="C28" s="183">
        <v>8745</v>
      </c>
      <c r="D28" s="183">
        <v>9130</v>
      </c>
      <c r="E28" s="59"/>
      <c r="F28" s="183">
        <v>11111</v>
      </c>
      <c r="G28" s="183">
        <v>7878</v>
      </c>
      <c r="H28" s="183">
        <v>6838</v>
      </c>
      <c r="I28" s="183">
        <v>7928</v>
      </c>
      <c r="J28" s="183">
        <v>10519</v>
      </c>
      <c r="K28" s="183">
        <v>10861</v>
      </c>
      <c r="L28" s="60">
        <v>3.2512596254396868</v>
      </c>
      <c r="M28" s="60">
        <v>18.959474260679073</v>
      </c>
      <c r="N28" s="60">
        <v>4.4025157232704402</v>
      </c>
      <c r="O28" s="26"/>
      <c r="Q28" s="115"/>
      <c r="R28" s="136"/>
      <c r="S28" s="115"/>
      <c r="T28" s="117"/>
      <c r="U28" s="115"/>
      <c r="V28" s="105"/>
      <c r="W28" s="75"/>
      <c r="X28" s="75"/>
      <c r="Y28" s="75"/>
      <c r="Z28" s="75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">
      <c r="A29" s="122">
        <v>11016</v>
      </c>
      <c r="B29" s="50" t="s">
        <v>199</v>
      </c>
      <c r="C29" s="183">
        <v>4100</v>
      </c>
      <c r="D29" s="183">
        <v>4457</v>
      </c>
      <c r="E29" s="59"/>
      <c r="F29" s="183">
        <v>4483</v>
      </c>
      <c r="G29" s="183">
        <v>4553</v>
      </c>
      <c r="H29" s="183">
        <v>4432</v>
      </c>
      <c r="I29" s="183">
        <v>4063</v>
      </c>
      <c r="J29" s="183">
        <v>3700</v>
      </c>
      <c r="K29" s="183">
        <v>3857</v>
      </c>
      <c r="L29" s="60">
        <v>4.2432432432432279</v>
      </c>
      <c r="M29" s="60">
        <v>-13.461969934933819</v>
      </c>
      <c r="N29" s="60">
        <v>8.7073170731707421</v>
      </c>
      <c r="O29" s="26"/>
      <c r="Q29" s="115"/>
      <c r="R29" s="136"/>
      <c r="S29" s="115"/>
      <c r="T29" s="117"/>
      <c r="U29" s="115"/>
      <c r="V29" s="105"/>
      <c r="W29" s="75"/>
      <c r="X29" s="75"/>
      <c r="Y29" s="75"/>
      <c r="Z29" s="75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x14ac:dyDescent="0.2">
      <c r="A30" s="122">
        <v>11017</v>
      </c>
      <c r="B30" s="50" t="s">
        <v>184</v>
      </c>
      <c r="C30" s="183">
        <v>2230</v>
      </c>
      <c r="D30" s="183">
        <v>2377</v>
      </c>
      <c r="E30" s="59"/>
      <c r="F30" s="183">
        <v>2153</v>
      </c>
      <c r="G30" s="183">
        <v>2571</v>
      </c>
      <c r="H30" s="183">
        <v>3898</v>
      </c>
      <c r="I30" s="183">
        <v>3728</v>
      </c>
      <c r="J30" s="183">
        <v>3404</v>
      </c>
      <c r="K30" s="183">
        <v>2728</v>
      </c>
      <c r="L30" s="60">
        <v>-19.858989424206825</v>
      </c>
      <c r="M30" s="60">
        <v>14.766512410601607</v>
      </c>
      <c r="N30" s="60">
        <v>6.5919282511210753</v>
      </c>
      <c r="O30" s="26"/>
      <c r="Q30" s="115"/>
      <c r="R30" s="136"/>
      <c r="S30" s="115"/>
      <c r="T30" s="117"/>
      <c r="U30" s="115"/>
      <c r="V30" s="105"/>
      <c r="W30" s="75"/>
      <c r="X30" s="75"/>
      <c r="Y30" s="75"/>
      <c r="Z30" s="75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x14ac:dyDescent="0.2">
      <c r="A31" s="122">
        <v>11018</v>
      </c>
      <c r="B31" s="50" t="s">
        <v>200</v>
      </c>
      <c r="C31" s="183">
        <v>2050</v>
      </c>
      <c r="D31" s="183">
        <v>2321</v>
      </c>
      <c r="E31" s="59"/>
      <c r="F31" s="183">
        <v>3293</v>
      </c>
      <c r="G31" s="183">
        <v>3844</v>
      </c>
      <c r="H31" s="183">
        <v>4409</v>
      </c>
      <c r="I31" s="183">
        <v>3945</v>
      </c>
      <c r="J31" s="183">
        <v>2944</v>
      </c>
      <c r="K31" s="183">
        <v>2938</v>
      </c>
      <c r="L31" s="60">
        <v>-0.20380434782609314</v>
      </c>
      <c r="M31" s="60">
        <v>26.583369237397676</v>
      </c>
      <c r="N31" s="60">
        <v>13.219512195121936</v>
      </c>
      <c r="O31" s="26"/>
      <c r="Q31" s="115"/>
      <c r="R31" s="136"/>
      <c r="S31" s="115"/>
      <c r="T31" s="117"/>
      <c r="U31" s="115"/>
      <c r="V31" s="105"/>
      <c r="W31" s="75"/>
      <c r="X31" s="75"/>
      <c r="Y31" s="75"/>
      <c r="Z31" s="75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x14ac:dyDescent="0.2">
      <c r="A32" s="122">
        <v>11019</v>
      </c>
      <c r="B32" s="50" t="s">
        <v>201</v>
      </c>
      <c r="C32" s="183">
        <v>6070</v>
      </c>
      <c r="D32" s="183" t="s">
        <v>394</v>
      </c>
      <c r="E32" s="59"/>
      <c r="F32" s="183" t="s">
        <v>394</v>
      </c>
      <c r="G32" s="183" t="s">
        <v>394</v>
      </c>
      <c r="H32" s="183" t="s">
        <v>394</v>
      </c>
      <c r="I32" s="183">
        <v>6198</v>
      </c>
      <c r="J32" s="183">
        <v>5730</v>
      </c>
      <c r="K32" s="183">
        <v>6179</v>
      </c>
      <c r="L32" s="60">
        <v>7.8359511343804513</v>
      </c>
      <c r="M32" s="60" t="s">
        <v>395</v>
      </c>
      <c r="N32" s="60" t="s">
        <v>395</v>
      </c>
      <c r="O32" s="26"/>
      <c r="Q32" s="115"/>
      <c r="R32" s="136"/>
      <c r="S32" s="115"/>
      <c r="T32" s="117"/>
      <c r="U32" s="115"/>
      <c r="V32" s="105"/>
      <c r="W32" s="75"/>
      <c r="X32" s="75"/>
      <c r="Y32" s="75"/>
      <c r="Z32" s="75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x14ac:dyDescent="0.2">
      <c r="A33" s="122">
        <v>11020</v>
      </c>
      <c r="B33" s="50" t="s">
        <v>202</v>
      </c>
      <c r="C33" s="183">
        <v>9705</v>
      </c>
      <c r="D33" s="183">
        <v>11401</v>
      </c>
      <c r="E33" s="59"/>
      <c r="F33" s="183">
        <v>15429</v>
      </c>
      <c r="G33" s="183">
        <v>17462</v>
      </c>
      <c r="H33" s="183">
        <v>16267</v>
      </c>
      <c r="I33" s="183">
        <v>15647</v>
      </c>
      <c r="J33" s="183">
        <v>13820</v>
      </c>
      <c r="K33" s="183">
        <v>12399</v>
      </c>
      <c r="L33" s="60">
        <v>-10.282199710564399</v>
      </c>
      <c r="M33" s="60">
        <v>8.7536181036751231</v>
      </c>
      <c r="N33" s="60">
        <v>17.475528078310148</v>
      </c>
      <c r="O33" s="26"/>
      <c r="Q33" s="115"/>
      <c r="R33" s="136"/>
      <c r="S33" s="115"/>
      <c r="T33" s="117"/>
      <c r="U33" s="115"/>
      <c r="V33" s="105"/>
      <c r="W33" s="75"/>
      <c r="X33" s="75"/>
      <c r="Y33" s="75"/>
      <c r="Z33" s="75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">
      <c r="A34" s="122">
        <v>11021</v>
      </c>
      <c r="B34" s="50" t="s">
        <v>203</v>
      </c>
      <c r="C34" s="183">
        <v>1419</v>
      </c>
      <c r="D34" s="183">
        <v>1560</v>
      </c>
      <c r="E34" s="59"/>
      <c r="F34" s="183" t="s">
        <v>394</v>
      </c>
      <c r="G34" s="183" t="s">
        <v>394</v>
      </c>
      <c r="H34" s="183">
        <v>2258</v>
      </c>
      <c r="I34" s="183">
        <v>1660</v>
      </c>
      <c r="J34" s="183">
        <v>1334</v>
      </c>
      <c r="K34" s="183">
        <v>1110</v>
      </c>
      <c r="L34" s="60">
        <v>-16.791604197901052</v>
      </c>
      <c r="M34" s="60">
        <v>-28.84615384615384</v>
      </c>
      <c r="N34" s="60">
        <v>9.9365750528541241</v>
      </c>
      <c r="O34" s="26"/>
      <c r="Q34" s="115"/>
      <c r="R34" s="136"/>
      <c r="S34" s="115"/>
      <c r="T34" s="117"/>
      <c r="U34" s="115"/>
      <c r="V34" s="105"/>
      <c r="W34" s="75"/>
      <c r="X34" s="75"/>
      <c r="Y34" s="75"/>
      <c r="Z34" s="75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">
      <c r="A35" s="122">
        <v>11022</v>
      </c>
      <c r="B35" s="50" t="s">
        <v>204</v>
      </c>
      <c r="C35" s="183">
        <v>1212</v>
      </c>
      <c r="D35" s="183">
        <v>1633</v>
      </c>
      <c r="E35" s="59"/>
      <c r="F35" s="183">
        <v>1617</v>
      </c>
      <c r="G35" s="183">
        <v>2437</v>
      </c>
      <c r="H35" s="183">
        <v>2815</v>
      </c>
      <c r="I35" s="183">
        <v>2083</v>
      </c>
      <c r="J35" s="183">
        <v>1359</v>
      </c>
      <c r="K35" s="183">
        <v>1038</v>
      </c>
      <c r="L35" s="60">
        <v>-23.620309050772619</v>
      </c>
      <c r="M35" s="60">
        <v>-36.436007348438459</v>
      </c>
      <c r="N35" s="60">
        <v>34.735973597359731</v>
      </c>
      <c r="O35" s="26"/>
      <c r="Q35" s="115"/>
      <c r="R35" s="136"/>
      <c r="S35" s="115"/>
      <c r="T35" s="117"/>
      <c r="U35" s="115"/>
      <c r="V35" s="105"/>
      <c r="W35" s="75"/>
      <c r="X35" s="75"/>
      <c r="Y35" s="75"/>
      <c r="Z35" s="75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x14ac:dyDescent="0.2">
      <c r="A36" s="122">
        <v>11023</v>
      </c>
      <c r="B36" s="50" t="s">
        <v>88</v>
      </c>
      <c r="C36" s="183">
        <v>4660</v>
      </c>
      <c r="D36" s="183">
        <v>4426</v>
      </c>
      <c r="E36" s="59"/>
      <c r="F36" s="183">
        <v>4936</v>
      </c>
      <c r="G36" s="183">
        <v>4496</v>
      </c>
      <c r="H36" s="183">
        <v>5447</v>
      </c>
      <c r="I36" s="183">
        <v>5989</v>
      </c>
      <c r="J36" s="183">
        <v>6087</v>
      </c>
      <c r="K36" s="183">
        <v>5163</v>
      </c>
      <c r="L36" s="60">
        <v>-15.179891572203047</v>
      </c>
      <c r="M36" s="60">
        <v>16.651604157252592</v>
      </c>
      <c r="N36" s="60">
        <v>-5.0214592274678012</v>
      </c>
      <c r="O36" s="26"/>
      <c r="Q36" s="115"/>
      <c r="R36" s="136"/>
      <c r="S36" s="115"/>
      <c r="T36" s="117"/>
      <c r="U36" s="115"/>
      <c r="V36" s="105"/>
      <c r="W36" s="75"/>
      <c r="X36" s="75"/>
      <c r="Y36" s="75"/>
      <c r="Z36" s="75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x14ac:dyDescent="0.2">
      <c r="A37" s="122">
        <v>11024</v>
      </c>
      <c r="B37" s="50" t="s">
        <v>205</v>
      </c>
      <c r="C37" s="183">
        <v>4631</v>
      </c>
      <c r="D37" s="183">
        <v>5588</v>
      </c>
      <c r="E37" s="59"/>
      <c r="F37" s="183">
        <v>6093</v>
      </c>
      <c r="G37" s="183">
        <v>9295</v>
      </c>
      <c r="H37" s="183">
        <v>9356</v>
      </c>
      <c r="I37" s="183">
        <v>4886</v>
      </c>
      <c r="J37" s="183">
        <v>3850</v>
      </c>
      <c r="K37" s="183">
        <v>2761</v>
      </c>
      <c r="L37" s="60">
        <v>-28.285714285714278</v>
      </c>
      <c r="M37" s="60">
        <v>-50.590551181102363</v>
      </c>
      <c r="N37" s="60">
        <v>20.665083135391924</v>
      </c>
      <c r="O37" s="26"/>
      <c r="Q37" s="115"/>
      <c r="R37" s="136"/>
      <c r="S37" s="115"/>
      <c r="T37" s="117"/>
      <c r="U37" s="115"/>
      <c r="V37" s="105"/>
      <c r="W37" s="75"/>
      <c r="X37" s="75"/>
      <c r="Y37" s="75"/>
      <c r="Z37" s="75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">
      <c r="A38" s="122">
        <v>11026</v>
      </c>
      <c r="B38" s="50" t="s">
        <v>206</v>
      </c>
      <c r="C38" s="183">
        <v>3299</v>
      </c>
      <c r="D38" s="183" t="s">
        <v>394</v>
      </c>
      <c r="E38" s="59"/>
      <c r="F38" s="183" t="s">
        <v>394</v>
      </c>
      <c r="G38" s="183" t="s">
        <v>394</v>
      </c>
      <c r="H38" s="183">
        <v>2821</v>
      </c>
      <c r="I38" s="183" t="s">
        <v>394</v>
      </c>
      <c r="J38" s="183">
        <v>1468</v>
      </c>
      <c r="K38" s="183">
        <v>1947</v>
      </c>
      <c r="L38" s="60">
        <v>32.629427792915521</v>
      </c>
      <c r="M38" s="60" t="s">
        <v>395</v>
      </c>
      <c r="N38" s="60" t="s">
        <v>395</v>
      </c>
      <c r="O38" s="26"/>
      <c r="Q38" s="115"/>
      <c r="R38" s="136"/>
      <c r="S38" s="115"/>
      <c r="T38" s="117"/>
      <c r="U38" s="115"/>
      <c r="V38" s="105"/>
      <c r="W38" s="75"/>
      <c r="X38" s="75"/>
      <c r="Y38" s="75"/>
      <c r="Z38" s="75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2">
      <c r="A39" s="122">
        <v>11028</v>
      </c>
      <c r="B39" s="50" t="s">
        <v>185</v>
      </c>
      <c r="C39" s="183">
        <v>6297</v>
      </c>
      <c r="D39" s="183">
        <v>6983</v>
      </c>
      <c r="E39" s="59"/>
      <c r="F39" s="183">
        <v>3730</v>
      </c>
      <c r="G39" s="183">
        <v>5404</v>
      </c>
      <c r="H39" s="183">
        <v>5631</v>
      </c>
      <c r="I39" s="183">
        <v>4299</v>
      </c>
      <c r="J39" s="183">
        <v>2295</v>
      </c>
      <c r="K39" s="183">
        <v>2774</v>
      </c>
      <c r="L39" s="60">
        <v>20.871459694989113</v>
      </c>
      <c r="M39" s="60">
        <v>-60.274953458398969</v>
      </c>
      <c r="N39" s="60">
        <v>10.894076544386209</v>
      </c>
      <c r="O39" s="26"/>
      <c r="Q39" s="115"/>
      <c r="R39" s="136"/>
      <c r="S39" s="115"/>
      <c r="T39" s="117"/>
      <c r="U39" s="115"/>
      <c r="V39" s="105"/>
      <c r="W39" s="75"/>
      <c r="X39" s="75"/>
      <c r="Y39" s="75"/>
      <c r="Z39" s="75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2">
      <c r="A40" s="122">
        <v>11029</v>
      </c>
      <c r="B40" s="50" t="s">
        <v>89</v>
      </c>
      <c r="C40" s="183">
        <v>4274</v>
      </c>
      <c r="D40" s="183">
        <v>4807</v>
      </c>
      <c r="E40" s="59"/>
      <c r="F40" s="183">
        <v>3853</v>
      </c>
      <c r="G40" s="183">
        <v>4694</v>
      </c>
      <c r="H40" s="183">
        <v>5741</v>
      </c>
      <c r="I40" s="183">
        <v>6312</v>
      </c>
      <c r="J40" s="183">
        <v>7605</v>
      </c>
      <c r="K40" s="183">
        <v>5795</v>
      </c>
      <c r="L40" s="60">
        <v>-23.800131492439178</v>
      </c>
      <c r="M40" s="60">
        <v>20.553359683794454</v>
      </c>
      <c r="N40" s="60">
        <v>12.470753392606454</v>
      </c>
      <c r="O40" s="26"/>
      <c r="Q40" s="115"/>
      <c r="R40" s="136"/>
      <c r="S40" s="115"/>
      <c r="T40" s="117"/>
      <c r="U40" s="115"/>
      <c r="V40" s="105"/>
      <c r="W40" s="75"/>
      <c r="X40" s="75"/>
      <c r="Y40" s="75"/>
      <c r="Z40" s="75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2">
      <c r="A41" s="122">
        <v>11030</v>
      </c>
      <c r="B41" s="50" t="s">
        <v>90</v>
      </c>
      <c r="C41" s="183">
        <v>7528</v>
      </c>
      <c r="D41" s="183">
        <v>9614</v>
      </c>
      <c r="E41" s="59"/>
      <c r="F41" s="183">
        <v>8797</v>
      </c>
      <c r="G41" s="183">
        <v>9127</v>
      </c>
      <c r="H41" s="183">
        <v>8885</v>
      </c>
      <c r="I41" s="183">
        <v>8602</v>
      </c>
      <c r="J41" s="183">
        <v>8464</v>
      </c>
      <c r="K41" s="183">
        <v>8472</v>
      </c>
      <c r="L41" s="60">
        <v>9.4517958412083658E-2</v>
      </c>
      <c r="M41" s="60">
        <v>-11.878510505512793</v>
      </c>
      <c r="N41" s="60">
        <v>27.709883103081822</v>
      </c>
      <c r="O41" s="26"/>
      <c r="Q41" s="115"/>
      <c r="R41" s="136"/>
      <c r="S41" s="115"/>
      <c r="T41" s="117"/>
      <c r="U41" s="115"/>
      <c r="V41" s="105"/>
      <c r="W41" s="75"/>
      <c r="X41" s="75"/>
      <c r="Y41" s="75"/>
      <c r="Z41" s="75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2">
      <c r="A42" s="122">
        <v>11031</v>
      </c>
      <c r="B42" s="50" t="s">
        <v>207</v>
      </c>
      <c r="C42" s="183">
        <v>7081</v>
      </c>
      <c r="D42" s="183">
        <v>8974</v>
      </c>
      <c r="E42" s="59"/>
      <c r="F42" s="183">
        <v>9522</v>
      </c>
      <c r="G42" s="183">
        <v>9127</v>
      </c>
      <c r="H42" s="183">
        <v>7181</v>
      </c>
      <c r="I42" s="183">
        <v>6768</v>
      </c>
      <c r="J42" s="183">
        <v>7568</v>
      </c>
      <c r="K42" s="183">
        <v>8432</v>
      </c>
      <c r="L42" s="60">
        <v>11.416490486257928</v>
      </c>
      <c r="M42" s="60">
        <v>-6.0396701582348982</v>
      </c>
      <c r="N42" s="60">
        <v>26.733512215788721</v>
      </c>
      <c r="O42" s="26"/>
      <c r="Q42" s="115"/>
      <c r="R42" s="136"/>
      <c r="S42" s="115"/>
      <c r="T42" s="117"/>
      <c r="U42" s="115"/>
      <c r="V42" s="105"/>
      <c r="W42" s="75"/>
      <c r="X42" s="75"/>
      <c r="Y42" s="75"/>
      <c r="Z42" s="75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2">
      <c r="A43" s="122">
        <v>11032</v>
      </c>
      <c r="B43" s="50" t="s">
        <v>91</v>
      </c>
      <c r="C43" s="183">
        <v>7889</v>
      </c>
      <c r="D43" s="183">
        <v>10735</v>
      </c>
      <c r="E43" s="59"/>
      <c r="F43" s="183">
        <v>9529</v>
      </c>
      <c r="G43" s="183">
        <v>9360</v>
      </c>
      <c r="H43" s="183">
        <v>8903</v>
      </c>
      <c r="I43" s="183">
        <v>8542</v>
      </c>
      <c r="J43" s="183">
        <v>8642</v>
      </c>
      <c r="K43" s="183">
        <v>9283</v>
      </c>
      <c r="L43" s="60">
        <v>7.4172645221013624</v>
      </c>
      <c r="M43" s="60">
        <v>-13.525850023288314</v>
      </c>
      <c r="N43" s="60">
        <v>36.075548231715032</v>
      </c>
      <c r="O43" s="26"/>
      <c r="Q43" s="115"/>
      <c r="R43" s="136"/>
      <c r="S43" s="115"/>
      <c r="T43" s="117"/>
      <c r="U43" s="115"/>
      <c r="V43" s="105"/>
      <c r="W43" s="75"/>
      <c r="X43" s="75"/>
      <c r="Y43" s="75"/>
      <c r="Z43" s="75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">
      <c r="A44" s="122">
        <v>11033</v>
      </c>
      <c r="B44" s="50" t="s">
        <v>208</v>
      </c>
      <c r="C44" s="183">
        <v>3463</v>
      </c>
      <c r="D44" s="183">
        <v>4164</v>
      </c>
      <c r="E44" s="59"/>
      <c r="F44" s="183">
        <v>4074</v>
      </c>
      <c r="G44" s="183">
        <v>5765</v>
      </c>
      <c r="H44" s="183">
        <v>4908</v>
      </c>
      <c r="I44" s="183">
        <v>4099</v>
      </c>
      <c r="J44" s="183">
        <v>3556</v>
      </c>
      <c r="K44" s="183">
        <v>3497</v>
      </c>
      <c r="L44" s="60">
        <v>-1.6591676040495003</v>
      </c>
      <c r="M44" s="60">
        <v>-16.018251681075895</v>
      </c>
      <c r="N44" s="60">
        <v>20.242564250649721</v>
      </c>
      <c r="O44" s="26"/>
      <c r="Q44" s="115"/>
      <c r="R44" s="136"/>
      <c r="S44" s="115"/>
      <c r="T44" s="117"/>
      <c r="U44" s="115"/>
      <c r="V44" s="105"/>
      <c r="W44" s="75"/>
      <c r="X44" s="75"/>
      <c r="Y44" s="75"/>
      <c r="Z44" s="75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">
      <c r="A45" s="122">
        <v>11034</v>
      </c>
      <c r="B45" s="50" t="s">
        <v>209</v>
      </c>
      <c r="C45" s="183">
        <v>2668</v>
      </c>
      <c r="D45" s="183">
        <v>2659</v>
      </c>
      <c r="E45" s="59"/>
      <c r="F45" s="183">
        <v>1828</v>
      </c>
      <c r="G45" s="183">
        <v>2882</v>
      </c>
      <c r="H45" s="183">
        <v>2202</v>
      </c>
      <c r="I45" s="183">
        <v>2787</v>
      </c>
      <c r="J45" s="183">
        <v>3653</v>
      </c>
      <c r="K45" s="183">
        <v>2081</v>
      </c>
      <c r="L45" s="60">
        <v>-43.033123460169719</v>
      </c>
      <c r="M45" s="60">
        <v>-21.737495298984584</v>
      </c>
      <c r="N45" s="60">
        <v>-0.33733133433283058</v>
      </c>
      <c r="O45" s="26"/>
      <c r="Q45" s="115"/>
      <c r="R45" s="136"/>
      <c r="S45" s="115"/>
      <c r="T45" s="117"/>
      <c r="U45" s="115"/>
      <c r="V45" s="105"/>
      <c r="W45" s="75"/>
      <c r="X45" s="75"/>
      <c r="Y45" s="75"/>
      <c r="Z45" s="75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">
      <c r="A46" s="122">
        <v>11035</v>
      </c>
      <c r="B46" s="50" t="s">
        <v>210</v>
      </c>
      <c r="C46" s="183">
        <v>4292</v>
      </c>
      <c r="D46" s="183">
        <v>3556</v>
      </c>
      <c r="E46" s="59"/>
      <c r="F46" s="183">
        <v>5523</v>
      </c>
      <c r="G46" s="183">
        <v>5652</v>
      </c>
      <c r="H46" s="183">
        <v>7823</v>
      </c>
      <c r="I46" s="183">
        <v>7457</v>
      </c>
      <c r="J46" s="183">
        <v>5837</v>
      </c>
      <c r="K46" s="183">
        <v>5733</v>
      </c>
      <c r="L46" s="60">
        <v>-1.7817371937639166</v>
      </c>
      <c r="M46" s="60">
        <v>61.220472440944889</v>
      </c>
      <c r="N46" s="60">
        <v>-17.148182665424045</v>
      </c>
      <c r="O46" s="26"/>
      <c r="Q46" s="115"/>
      <c r="R46" s="136"/>
      <c r="S46" s="115"/>
      <c r="T46" s="117"/>
      <c r="U46" s="115"/>
      <c r="V46" s="105"/>
      <c r="W46" s="75"/>
      <c r="X46" s="75"/>
      <c r="Y46" s="75"/>
      <c r="Z46" s="75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">
      <c r="A47" s="122">
        <v>11036</v>
      </c>
      <c r="B47" s="50" t="s">
        <v>187</v>
      </c>
      <c r="C47" s="183">
        <v>1997</v>
      </c>
      <c r="D47" s="183">
        <v>2586</v>
      </c>
      <c r="E47" s="59"/>
      <c r="F47" s="183">
        <v>2118</v>
      </c>
      <c r="G47" s="183">
        <v>2432</v>
      </c>
      <c r="H47" s="183">
        <v>2379</v>
      </c>
      <c r="I47" s="183">
        <v>1856</v>
      </c>
      <c r="J47" s="183">
        <v>1953</v>
      </c>
      <c r="K47" s="183">
        <v>1929</v>
      </c>
      <c r="L47" s="60">
        <v>-1.2288786482334899</v>
      </c>
      <c r="M47" s="60">
        <v>-25.406032482598604</v>
      </c>
      <c r="N47" s="60">
        <v>29.494241362043056</v>
      </c>
      <c r="O47" s="26"/>
      <c r="Q47" s="115"/>
      <c r="R47" s="136"/>
      <c r="S47" s="115"/>
      <c r="T47" s="117"/>
      <c r="U47" s="115"/>
      <c r="V47" s="105"/>
      <c r="W47" s="75"/>
      <c r="X47" s="75"/>
      <c r="Y47" s="75"/>
      <c r="Z47" s="75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">
      <c r="A48" s="122">
        <v>11037</v>
      </c>
      <c r="B48" s="50" t="s">
        <v>186</v>
      </c>
      <c r="C48" s="183">
        <v>1997</v>
      </c>
      <c r="D48" s="183">
        <v>2586</v>
      </c>
      <c r="E48" s="59"/>
      <c r="F48" s="183">
        <v>2120</v>
      </c>
      <c r="G48" s="183">
        <v>2432</v>
      </c>
      <c r="H48" s="183">
        <v>2380</v>
      </c>
      <c r="I48" s="183">
        <v>1856</v>
      </c>
      <c r="J48" s="183">
        <v>1953</v>
      </c>
      <c r="K48" s="183">
        <v>1929</v>
      </c>
      <c r="L48" s="60">
        <v>-1.2288786482334899</v>
      </c>
      <c r="M48" s="60">
        <v>-25.406032482598604</v>
      </c>
      <c r="N48" s="60">
        <v>29.494241362043056</v>
      </c>
      <c r="O48" s="26"/>
      <c r="Q48" s="115"/>
      <c r="R48" s="136"/>
      <c r="S48" s="115"/>
      <c r="T48" s="117"/>
      <c r="U48" s="115"/>
      <c r="V48" s="105"/>
      <c r="W48" s="75"/>
      <c r="X48" s="75"/>
      <c r="Y48" s="75"/>
      <c r="Z48" s="75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">
      <c r="A49" s="122">
        <v>11040</v>
      </c>
      <c r="B49" s="50" t="s">
        <v>92</v>
      </c>
      <c r="C49" s="183">
        <v>2547</v>
      </c>
      <c r="D49" s="183">
        <v>3342</v>
      </c>
      <c r="E49" s="59"/>
      <c r="F49" s="183">
        <v>2530</v>
      </c>
      <c r="G49" s="183">
        <v>2477</v>
      </c>
      <c r="H49" s="183">
        <v>2410</v>
      </c>
      <c r="I49" s="183">
        <v>2433</v>
      </c>
      <c r="J49" s="183">
        <v>3350</v>
      </c>
      <c r="K49" s="183">
        <v>2800</v>
      </c>
      <c r="L49" s="60">
        <v>-16.417910447761201</v>
      </c>
      <c r="M49" s="60">
        <v>-16.217833632555354</v>
      </c>
      <c r="N49" s="60">
        <v>31.213191990577144</v>
      </c>
      <c r="O49" s="26"/>
      <c r="Q49" s="115"/>
      <c r="R49" s="136"/>
      <c r="S49" s="115"/>
      <c r="T49" s="117"/>
      <c r="U49" s="115"/>
      <c r="V49" s="105"/>
      <c r="W49" s="75"/>
      <c r="X49" s="75"/>
      <c r="Y49" s="75"/>
      <c r="Z49" s="75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">
      <c r="A50" s="122">
        <v>11041</v>
      </c>
      <c r="B50" s="50" t="s">
        <v>93</v>
      </c>
      <c r="C50" s="183">
        <v>1973</v>
      </c>
      <c r="D50" s="183">
        <v>1985</v>
      </c>
      <c r="E50" s="59"/>
      <c r="F50" s="183">
        <v>1694</v>
      </c>
      <c r="G50" s="183">
        <v>1536</v>
      </c>
      <c r="H50" s="183">
        <v>1776</v>
      </c>
      <c r="I50" s="183">
        <v>2116</v>
      </c>
      <c r="J50" s="183">
        <v>2077</v>
      </c>
      <c r="K50" s="183">
        <v>1806</v>
      </c>
      <c r="L50" s="60">
        <v>-13.047664901299953</v>
      </c>
      <c r="M50" s="60">
        <v>-9.017632241813601</v>
      </c>
      <c r="N50" s="60">
        <v>0.60821084642677192</v>
      </c>
      <c r="O50" s="26"/>
      <c r="Q50" s="115"/>
      <c r="R50" s="136"/>
      <c r="S50" s="115"/>
      <c r="T50" s="117"/>
      <c r="U50" s="115"/>
      <c r="V50" s="105"/>
      <c r="W50" s="75"/>
      <c r="X50" s="75"/>
      <c r="Y50" s="75"/>
      <c r="Z50" s="75"/>
    </row>
    <row r="51" spans="1:81" x14ac:dyDescent="0.2">
      <c r="A51" s="122">
        <v>11042</v>
      </c>
      <c r="B51" s="50" t="s">
        <v>211</v>
      </c>
      <c r="C51" s="183">
        <v>2391</v>
      </c>
      <c r="D51" s="183">
        <v>2128</v>
      </c>
      <c r="E51" s="59"/>
      <c r="F51" s="183">
        <v>2861</v>
      </c>
      <c r="G51" s="183">
        <v>2100</v>
      </c>
      <c r="H51" s="183">
        <v>2291</v>
      </c>
      <c r="I51" s="183">
        <v>2128</v>
      </c>
      <c r="J51" s="183">
        <v>2433</v>
      </c>
      <c r="K51" s="183">
        <v>2005</v>
      </c>
      <c r="L51" s="60">
        <v>-17.591450883682697</v>
      </c>
      <c r="M51" s="60">
        <v>-5.7800751879699277</v>
      </c>
      <c r="N51" s="60">
        <v>-10.999581764951898</v>
      </c>
      <c r="O51" s="26"/>
      <c r="Q51" s="115"/>
      <c r="R51" s="136"/>
      <c r="S51" s="115"/>
      <c r="T51" s="117"/>
      <c r="U51" s="115"/>
      <c r="V51" s="105"/>
      <c r="W51" s="75"/>
      <c r="X51" s="75"/>
      <c r="Y51" s="75"/>
      <c r="Z51" s="75"/>
    </row>
    <row r="52" spans="1:81" x14ac:dyDescent="0.2">
      <c r="A52" s="122">
        <v>11043</v>
      </c>
      <c r="B52" s="50" t="s">
        <v>212</v>
      </c>
      <c r="C52" s="183">
        <v>6443</v>
      </c>
      <c r="D52" s="183">
        <v>7720</v>
      </c>
      <c r="E52" s="59"/>
      <c r="F52" s="183">
        <v>8712</v>
      </c>
      <c r="G52" s="183">
        <v>7266</v>
      </c>
      <c r="H52" s="183">
        <v>6220</v>
      </c>
      <c r="I52" s="183">
        <v>6063</v>
      </c>
      <c r="J52" s="183">
        <v>6620</v>
      </c>
      <c r="K52" s="183">
        <v>6998</v>
      </c>
      <c r="L52" s="60">
        <v>5.7099697885196292</v>
      </c>
      <c r="M52" s="60">
        <v>-9.3523316062176178</v>
      </c>
      <c r="N52" s="60">
        <v>19.819959646127572</v>
      </c>
      <c r="O52" s="26"/>
      <c r="Q52" s="115"/>
      <c r="R52" s="136"/>
      <c r="S52" s="115"/>
      <c r="T52" s="117"/>
      <c r="U52" s="115"/>
      <c r="V52" s="105"/>
      <c r="W52" s="75"/>
      <c r="X52" s="75"/>
      <c r="Y52" s="75"/>
      <c r="Z52" s="75"/>
    </row>
    <row r="53" spans="1:81" x14ac:dyDescent="0.2">
      <c r="A53" s="122">
        <v>11044</v>
      </c>
      <c r="B53" s="50" t="s">
        <v>213</v>
      </c>
      <c r="C53" s="183">
        <v>3344</v>
      </c>
      <c r="D53" s="183">
        <v>1831</v>
      </c>
      <c r="E53" s="59"/>
      <c r="F53" s="183">
        <v>5430</v>
      </c>
      <c r="G53" s="183">
        <v>2427</v>
      </c>
      <c r="H53" s="183">
        <v>1815</v>
      </c>
      <c r="I53" s="183">
        <v>1784</v>
      </c>
      <c r="J53" s="183">
        <v>2055</v>
      </c>
      <c r="K53" s="183">
        <v>2332</v>
      </c>
      <c r="L53" s="60">
        <v>13.479318734793182</v>
      </c>
      <c r="M53" s="60">
        <v>27.362097214636805</v>
      </c>
      <c r="N53" s="60">
        <v>-45.245215311004785</v>
      </c>
      <c r="O53" s="26"/>
      <c r="Q53" s="115"/>
      <c r="R53" s="136"/>
      <c r="S53" s="115"/>
      <c r="T53" s="117"/>
      <c r="U53" s="115"/>
      <c r="V53" s="105"/>
      <c r="W53" s="75"/>
      <c r="X53" s="75"/>
      <c r="Y53" s="75"/>
      <c r="Z53" s="75"/>
    </row>
    <row r="54" spans="1:81" x14ac:dyDescent="0.2">
      <c r="A54" s="122">
        <v>11045</v>
      </c>
      <c r="B54" s="50" t="s">
        <v>95</v>
      </c>
      <c r="C54" s="183">
        <v>1458</v>
      </c>
      <c r="D54" s="183">
        <v>2803</v>
      </c>
      <c r="E54" s="59"/>
      <c r="F54" s="183">
        <v>3479</v>
      </c>
      <c r="G54" s="183">
        <v>4097</v>
      </c>
      <c r="H54" s="183">
        <v>3181</v>
      </c>
      <c r="I54" s="183">
        <v>2684</v>
      </c>
      <c r="J54" s="183">
        <v>2264</v>
      </c>
      <c r="K54" s="183">
        <v>2354</v>
      </c>
      <c r="L54" s="60">
        <v>3.9752650176678515</v>
      </c>
      <c r="M54" s="60">
        <v>-16.018551551908672</v>
      </c>
      <c r="N54" s="60">
        <v>92.249657064471876</v>
      </c>
      <c r="O54" s="26"/>
      <c r="Q54" s="115"/>
      <c r="R54" s="136"/>
      <c r="S54" s="115"/>
      <c r="T54" s="117"/>
      <c r="U54" s="115"/>
      <c r="V54" s="105"/>
      <c r="W54" s="75"/>
      <c r="X54" s="75"/>
      <c r="Y54" s="75"/>
      <c r="Z54" s="75"/>
    </row>
    <row r="55" spans="1:81" x14ac:dyDescent="0.2">
      <c r="A55" s="122">
        <v>11046</v>
      </c>
      <c r="B55" s="50" t="s">
        <v>94</v>
      </c>
      <c r="C55" s="183">
        <v>1174</v>
      </c>
      <c r="D55" s="183">
        <v>1848</v>
      </c>
      <c r="E55" s="59"/>
      <c r="F55" s="183">
        <v>2611</v>
      </c>
      <c r="G55" s="183">
        <v>2901</v>
      </c>
      <c r="H55" s="183">
        <v>2207</v>
      </c>
      <c r="I55" s="183">
        <v>2691</v>
      </c>
      <c r="J55" s="183">
        <v>2957</v>
      </c>
      <c r="K55" s="183">
        <v>2085</v>
      </c>
      <c r="L55" s="60">
        <v>-29.489347311464314</v>
      </c>
      <c r="M55" s="60">
        <v>12.824675324675326</v>
      </c>
      <c r="N55" s="60">
        <v>57.410562180579205</v>
      </c>
      <c r="O55" s="26"/>
      <c r="Q55" s="115"/>
      <c r="R55" s="136"/>
      <c r="S55" s="115"/>
      <c r="T55" s="117"/>
      <c r="U55" s="115"/>
      <c r="V55" s="105"/>
      <c r="W55" s="75"/>
      <c r="X55" s="75"/>
      <c r="Y55" s="75"/>
      <c r="Z55" s="75"/>
    </row>
    <row r="56" spans="1:81" x14ac:dyDescent="0.2">
      <c r="A56" s="122">
        <v>11047</v>
      </c>
      <c r="B56" s="50" t="s">
        <v>96</v>
      </c>
      <c r="C56" s="183">
        <v>8083</v>
      </c>
      <c r="D56" s="183" t="s">
        <v>394</v>
      </c>
      <c r="E56" s="59"/>
      <c r="F56" s="183" t="s">
        <v>394</v>
      </c>
      <c r="G56" s="183" t="s">
        <v>394</v>
      </c>
      <c r="H56" s="183" t="s">
        <v>394</v>
      </c>
      <c r="I56" s="183">
        <v>8606</v>
      </c>
      <c r="J56" s="183">
        <v>11830</v>
      </c>
      <c r="K56" s="183">
        <v>8913</v>
      </c>
      <c r="L56" s="60">
        <v>-24.657650042265416</v>
      </c>
      <c r="M56" s="60" t="s">
        <v>395</v>
      </c>
      <c r="N56" s="60" t="s">
        <v>395</v>
      </c>
      <c r="O56" s="26"/>
      <c r="Q56" s="115"/>
      <c r="R56" s="136"/>
      <c r="S56" s="115"/>
      <c r="T56" s="115"/>
      <c r="U56" s="115"/>
      <c r="V56" s="105"/>
      <c r="W56" s="75"/>
      <c r="X56" s="75"/>
      <c r="Y56" s="75"/>
      <c r="Z56" s="75"/>
    </row>
    <row r="57" spans="1:81" x14ac:dyDescent="0.2">
      <c r="A57" s="122">
        <v>11048</v>
      </c>
      <c r="B57" s="50" t="s">
        <v>214</v>
      </c>
      <c r="C57" s="183">
        <v>5615</v>
      </c>
      <c r="D57" s="183">
        <v>5943</v>
      </c>
      <c r="E57" s="59"/>
      <c r="F57" s="183">
        <v>5206</v>
      </c>
      <c r="G57" s="183">
        <v>6097</v>
      </c>
      <c r="H57" s="183">
        <v>3863</v>
      </c>
      <c r="I57" s="183">
        <v>2778</v>
      </c>
      <c r="J57" s="183">
        <v>4037</v>
      </c>
      <c r="K57" s="183">
        <v>4106</v>
      </c>
      <c r="L57" s="60">
        <v>1.7091899925687528</v>
      </c>
      <c r="M57" s="60">
        <v>-30.910314655897693</v>
      </c>
      <c r="N57" s="60">
        <v>5.8414959928762187</v>
      </c>
      <c r="O57" s="26"/>
      <c r="Q57" s="115"/>
      <c r="R57" s="136"/>
      <c r="S57" s="115"/>
      <c r="T57" s="115"/>
      <c r="U57" s="115"/>
      <c r="V57" s="105"/>
      <c r="W57" s="75"/>
      <c r="X57" s="75"/>
      <c r="Y57" s="75"/>
      <c r="Z57" s="75"/>
    </row>
    <row r="58" spans="1:81" x14ac:dyDescent="0.2">
      <c r="A58" s="122">
        <v>11049</v>
      </c>
      <c r="B58" s="50" t="s">
        <v>215</v>
      </c>
      <c r="C58" s="183">
        <v>2868</v>
      </c>
      <c r="D58" s="183">
        <v>4114</v>
      </c>
      <c r="E58" s="59"/>
      <c r="F58" s="183">
        <v>2367</v>
      </c>
      <c r="G58" s="183">
        <v>2698</v>
      </c>
      <c r="H58" s="183">
        <v>3340</v>
      </c>
      <c r="I58" s="183">
        <v>3301</v>
      </c>
      <c r="J58" s="183">
        <v>3610</v>
      </c>
      <c r="K58" s="183">
        <v>3357</v>
      </c>
      <c r="L58" s="60">
        <v>-7.0083102493074847</v>
      </c>
      <c r="M58" s="60">
        <v>-18.400583373845407</v>
      </c>
      <c r="N58" s="60">
        <v>43.444909344490952</v>
      </c>
      <c r="O58" s="26"/>
      <c r="Q58" s="115"/>
      <c r="R58" s="136"/>
      <c r="S58" s="115"/>
      <c r="T58" s="115"/>
      <c r="U58" s="115"/>
      <c r="V58" s="105"/>
      <c r="W58" s="75"/>
      <c r="X58" s="75"/>
      <c r="Y58" s="75"/>
      <c r="Z58" s="75"/>
    </row>
    <row r="59" spans="1:81" x14ac:dyDescent="0.2">
      <c r="A59" s="122">
        <v>11051</v>
      </c>
      <c r="B59" s="50" t="s">
        <v>188</v>
      </c>
      <c r="C59" s="183">
        <v>14403</v>
      </c>
      <c r="D59" s="183">
        <v>17605</v>
      </c>
      <c r="E59" s="59"/>
      <c r="F59" s="183">
        <v>16132</v>
      </c>
      <c r="G59" s="183">
        <v>19056</v>
      </c>
      <c r="H59" s="183">
        <v>18471</v>
      </c>
      <c r="I59" s="183">
        <v>14817</v>
      </c>
      <c r="J59" s="183">
        <v>15330</v>
      </c>
      <c r="K59" s="183">
        <v>17530</v>
      </c>
      <c r="L59" s="60">
        <v>14.350945857795168</v>
      </c>
      <c r="M59" s="60">
        <v>-0.4260153365521262</v>
      </c>
      <c r="N59" s="60">
        <v>22.231479552870923</v>
      </c>
      <c r="O59" s="26"/>
      <c r="Q59" s="115"/>
      <c r="R59" s="136"/>
      <c r="S59" s="115"/>
      <c r="T59" s="115"/>
      <c r="U59" s="115"/>
      <c r="V59" s="105"/>
      <c r="W59" s="75"/>
      <c r="X59" s="75"/>
      <c r="Y59" s="75"/>
      <c r="Z59" s="75"/>
    </row>
    <row r="60" spans="1:81" x14ac:dyDescent="0.2">
      <c r="A60" s="122">
        <v>11052</v>
      </c>
      <c r="B60" s="50" t="s">
        <v>189</v>
      </c>
      <c r="C60" s="183">
        <v>4382</v>
      </c>
      <c r="D60" s="183">
        <v>4322</v>
      </c>
      <c r="E60" s="59"/>
      <c r="F60" s="183">
        <v>6461</v>
      </c>
      <c r="G60" s="183">
        <v>5336</v>
      </c>
      <c r="H60" s="183">
        <v>5176</v>
      </c>
      <c r="I60" s="183">
        <v>4870</v>
      </c>
      <c r="J60" s="183">
        <v>4361</v>
      </c>
      <c r="K60" s="183">
        <v>5286</v>
      </c>
      <c r="L60" s="60">
        <v>21.21073148360469</v>
      </c>
      <c r="M60" s="60">
        <v>22.304488662656169</v>
      </c>
      <c r="N60" s="60">
        <v>-1.3692377909630267</v>
      </c>
      <c r="O60" s="26"/>
      <c r="Q60" s="115"/>
      <c r="R60" s="136"/>
      <c r="S60" s="115"/>
      <c r="T60" s="115"/>
      <c r="U60" s="115"/>
      <c r="V60" s="105"/>
      <c r="W60" s="75"/>
      <c r="X60" s="75"/>
      <c r="Y60" s="75"/>
      <c r="Z60" s="75"/>
    </row>
    <row r="61" spans="1:81" x14ac:dyDescent="0.2">
      <c r="A61" s="122">
        <v>11053</v>
      </c>
      <c r="B61" s="50" t="s">
        <v>190</v>
      </c>
      <c r="C61" s="183">
        <v>8619</v>
      </c>
      <c r="D61" s="183">
        <v>10308</v>
      </c>
      <c r="E61" s="59"/>
      <c r="F61" s="183">
        <v>7160</v>
      </c>
      <c r="G61" s="183">
        <v>7006</v>
      </c>
      <c r="H61" s="183">
        <v>7740</v>
      </c>
      <c r="I61" s="183">
        <v>8187</v>
      </c>
      <c r="J61" s="183">
        <v>8406</v>
      </c>
      <c r="K61" s="183">
        <v>9896</v>
      </c>
      <c r="L61" s="60">
        <v>17.725434213656911</v>
      </c>
      <c r="M61" s="60">
        <v>-3.9968956150562605</v>
      </c>
      <c r="N61" s="60">
        <v>19.596240863209189</v>
      </c>
      <c r="O61" s="26"/>
      <c r="Q61" s="115"/>
      <c r="R61" s="136"/>
      <c r="S61" s="115"/>
      <c r="T61" s="115"/>
      <c r="U61" s="115"/>
      <c r="V61" s="105"/>
      <c r="W61" s="75"/>
      <c r="X61" s="75"/>
      <c r="Y61" s="75"/>
      <c r="Z61" s="75"/>
    </row>
    <row r="62" spans="1:81" x14ac:dyDescent="0.2">
      <c r="A62" s="122">
        <v>11054</v>
      </c>
      <c r="B62" s="50" t="s">
        <v>216</v>
      </c>
      <c r="C62" s="183">
        <v>9051</v>
      </c>
      <c r="D62" s="183">
        <v>11525</v>
      </c>
      <c r="E62" s="59"/>
      <c r="F62" s="183">
        <v>8884</v>
      </c>
      <c r="G62" s="183">
        <v>9636</v>
      </c>
      <c r="H62" s="183">
        <v>9129</v>
      </c>
      <c r="I62" s="183">
        <v>8914</v>
      </c>
      <c r="J62" s="183">
        <v>8155</v>
      </c>
      <c r="K62" s="183">
        <v>9797</v>
      </c>
      <c r="L62" s="60">
        <v>20.134886572654807</v>
      </c>
      <c r="M62" s="60">
        <v>-14.9934924078091</v>
      </c>
      <c r="N62" s="60">
        <v>27.333996243509006</v>
      </c>
      <c r="O62" s="26"/>
      <c r="Q62" s="115"/>
      <c r="R62" s="136"/>
    </row>
    <row r="63" spans="1:81" x14ac:dyDescent="0.2">
      <c r="A63" s="119"/>
      <c r="B63" s="12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">
      <c r="A64" s="20"/>
      <c r="B64" s="90" t="s">
        <v>343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">
      <c r="A65" s="20"/>
      <c r="B65" s="90" t="s">
        <v>354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theme="3"/>
  </sheetPr>
  <dimension ref="A1:CM187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26.5546875" style="21" customWidth="1"/>
    <col min="3" max="4" width="11" style="21" customWidth="1"/>
    <col min="5" max="5" width="2.33203125" style="21" customWidth="1"/>
    <col min="6" max="6" width="11" style="21" customWidth="1"/>
    <col min="7" max="7" width="10.88671875" style="21" customWidth="1"/>
    <col min="8" max="8" width="11" style="21" customWidth="1"/>
    <col min="9" max="9" width="12" style="21" customWidth="1"/>
    <col min="10" max="10" width="12.44140625" style="21" customWidth="1"/>
    <col min="11" max="11" width="11.5546875" style="21" customWidth="1"/>
    <col min="12" max="12" width="10.33203125" style="21" customWidth="1"/>
    <col min="13" max="13" width="10.6640625" style="21" customWidth="1"/>
    <col min="14" max="14" width="10.44140625" style="21" customWidth="1"/>
    <col min="15" max="15" width="1.6640625" style="21" customWidth="1"/>
    <col min="16" max="91" width="11.5546875" style="20"/>
    <col min="92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6"/>
    </row>
    <row r="9" spans="1:26" ht="15.05" customHeight="1" x14ac:dyDescent="0.25">
      <c r="B9" s="127"/>
      <c r="C9" s="219" t="s">
        <v>347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128"/>
      <c r="R9" s="115"/>
      <c r="S9" s="115"/>
    </row>
    <row r="10" spans="1:26" ht="13.1" x14ac:dyDescent="0.25">
      <c r="A10" s="20"/>
      <c r="B10" s="20"/>
      <c r="C10" s="220" t="s">
        <v>412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R10" s="115"/>
      <c r="S10" s="115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5"/>
      <c r="S11" s="115"/>
    </row>
    <row r="12" spans="1:26" ht="19.149999999999999" customHeight="1" x14ac:dyDescent="0.25">
      <c r="A12" s="20"/>
      <c r="B12" s="27"/>
      <c r="C12" s="54">
        <v>2022</v>
      </c>
      <c r="D12" s="30">
        <v>2023</v>
      </c>
      <c r="E12" s="9"/>
      <c r="F12" s="181">
        <v>2024</v>
      </c>
      <c r="G12" s="181">
        <v>2024</v>
      </c>
      <c r="H12" s="178">
        <v>2024</v>
      </c>
      <c r="I12" s="181">
        <v>2024</v>
      </c>
      <c r="J12" s="181">
        <v>2024</v>
      </c>
      <c r="K12" s="181">
        <v>2024</v>
      </c>
      <c r="L12" s="221" t="s">
        <v>23</v>
      </c>
      <c r="M12" s="229" t="s">
        <v>413</v>
      </c>
      <c r="N12" s="229" t="s">
        <v>414</v>
      </c>
      <c r="O12" s="26"/>
      <c r="R12" s="115"/>
      <c r="S12" s="115"/>
    </row>
    <row r="13" spans="1:26" ht="13.1" x14ac:dyDescent="0.2">
      <c r="A13" s="20"/>
      <c r="B13" s="31"/>
      <c r="C13" s="169" t="s">
        <v>53</v>
      </c>
      <c r="D13" s="169" t="s">
        <v>53</v>
      </c>
      <c r="E13" s="29"/>
      <c r="F13" s="169" t="s">
        <v>48</v>
      </c>
      <c r="G13" s="169" t="s">
        <v>49</v>
      </c>
      <c r="H13" s="169" t="s">
        <v>50</v>
      </c>
      <c r="I13" s="169" t="s">
        <v>51</v>
      </c>
      <c r="J13" s="169" t="s">
        <v>52</v>
      </c>
      <c r="K13" s="169" t="s">
        <v>53</v>
      </c>
      <c r="L13" s="221"/>
      <c r="M13" s="229"/>
      <c r="N13" s="229"/>
      <c r="O13" s="26"/>
      <c r="R13" s="115"/>
      <c r="S13" s="115"/>
    </row>
    <row r="14" spans="1:26" ht="13.1" x14ac:dyDescent="0.25">
      <c r="A14" s="55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6"/>
      <c r="R14" s="115"/>
      <c r="S14" s="115"/>
    </row>
    <row r="15" spans="1:26" x14ac:dyDescent="0.2">
      <c r="A15" s="122">
        <v>31001</v>
      </c>
      <c r="B15" s="57" t="s">
        <v>97</v>
      </c>
      <c r="C15" s="58">
        <v>1257</v>
      </c>
      <c r="D15" s="58">
        <v>550</v>
      </c>
      <c r="E15" s="59"/>
      <c r="F15" s="58">
        <v>666</v>
      </c>
      <c r="G15" s="58">
        <v>548</v>
      </c>
      <c r="H15" s="58">
        <v>449</v>
      </c>
      <c r="I15" s="58">
        <v>401</v>
      </c>
      <c r="J15" s="58">
        <v>677</v>
      </c>
      <c r="K15" s="58">
        <v>893</v>
      </c>
      <c r="L15" s="60">
        <v>31.90546528803544</v>
      </c>
      <c r="M15" s="60">
        <v>62.363636363636353</v>
      </c>
      <c r="N15" s="60">
        <v>-56.245027844073192</v>
      </c>
      <c r="O15" s="26"/>
      <c r="Q15" s="107"/>
      <c r="R15" s="115"/>
      <c r="S15" s="115"/>
      <c r="T15" s="107"/>
      <c r="U15" s="107"/>
      <c r="V15" s="117"/>
      <c r="W15" s="117"/>
      <c r="X15" s="117"/>
      <c r="Y15" s="117"/>
      <c r="Z15" s="117"/>
    </row>
    <row r="16" spans="1:26" x14ac:dyDescent="0.2">
      <c r="A16" s="122">
        <v>31002</v>
      </c>
      <c r="B16" s="57" t="s">
        <v>98</v>
      </c>
      <c r="C16" s="58">
        <v>2083</v>
      </c>
      <c r="D16" s="58">
        <v>1703</v>
      </c>
      <c r="E16" s="59"/>
      <c r="F16" s="58">
        <v>1671</v>
      </c>
      <c r="G16" s="58">
        <v>1521</v>
      </c>
      <c r="H16" s="58">
        <v>1578</v>
      </c>
      <c r="I16" s="58">
        <v>1604</v>
      </c>
      <c r="J16" s="58">
        <v>1731</v>
      </c>
      <c r="K16" s="58">
        <v>1861</v>
      </c>
      <c r="L16" s="60">
        <v>7.5101097631427027</v>
      </c>
      <c r="M16" s="60">
        <v>9.2777451556077537</v>
      </c>
      <c r="N16" s="60">
        <v>-18.242918867018719</v>
      </c>
      <c r="O16" s="26"/>
      <c r="Q16" s="107"/>
      <c r="R16" s="115"/>
      <c r="S16" s="115"/>
      <c r="T16" s="107"/>
      <c r="U16" s="107"/>
      <c r="V16" s="117"/>
      <c r="W16" s="117"/>
      <c r="X16" s="117"/>
      <c r="Y16" s="117"/>
      <c r="Z16" s="117"/>
    </row>
    <row r="17" spans="1:26" x14ac:dyDescent="0.2">
      <c r="A17" s="122">
        <v>31003</v>
      </c>
      <c r="B17" s="57" t="s">
        <v>217</v>
      </c>
      <c r="C17" s="58">
        <v>1548</v>
      </c>
      <c r="D17" s="58">
        <v>1276</v>
      </c>
      <c r="E17" s="59"/>
      <c r="F17" s="58">
        <v>2071</v>
      </c>
      <c r="G17" s="58">
        <v>1855</v>
      </c>
      <c r="H17" s="58">
        <v>1268</v>
      </c>
      <c r="I17" s="58">
        <v>987</v>
      </c>
      <c r="J17" s="58">
        <v>950</v>
      </c>
      <c r="K17" s="58">
        <v>1153</v>
      </c>
      <c r="L17" s="60">
        <v>21.368421052631568</v>
      </c>
      <c r="M17" s="60">
        <v>-9.6394984326018793</v>
      </c>
      <c r="N17" s="60">
        <v>-17.571059431524549</v>
      </c>
      <c r="O17" s="26"/>
      <c r="Q17" s="107"/>
      <c r="R17" s="115"/>
      <c r="S17" s="115"/>
      <c r="T17" s="107"/>
      <c r="U17" s="107"/>
      <c r="V17" s="117"/>
      <c r="W17" s="117"/>
      <c r="X17" s="117"/>
      <c r="Y17" s="117"/>
      <c r="Z17" s="117"/>
    </row>
    <row r="18" spans="1:26" x14ac:dyDescent="0.2">
      <c r="A18" s="122">
        <v>31004</v>
      </c>
      <c r="B18" s="57" t="s">
        <v>218</v>
      </c>
      <c r="C18" s="58">
        <v>12656</v>
      </c>
      <c r="D18" s="58">
        <v>12207</v>
      </c>
      <c r="E18" s="59"/>
      <c r="F18" s="58">
        <v>14549</v>
      </c>
      <c r="G18" s="58">
        <v>15187</v>
      </c>
      <c r="H18" s="58">
        <v>17377</v>
      </c>
      <c r="I18" s="58">
        <v>17761</v>
      </c>
      <c r="J18" s="58">
        <v>17525</v>
      </c>
      <c r="K18" s="58">
        <v>16194</v>
      </c>
      <c r="L18" s="60">
        <v>-7.594864479315266</v>
      </c>
      <c r="M18" s="60">
        <v>32.661587613664288</v>
      </c>
      <c r="N18" s="60">
        <v>-3.547724399494312</v>
      </c>
      <c r="O18" s="61"/>
      <c r="Q18" s="107"/>
      <c r="R18" s="115"/>
      <c r="S18" s="115"/>
      <c r="T18" s="107"/>
      <c r="U18" s="107"/>
      <c r="V18" s="117"/>
      <c r="W18" s="117"/>
      <c r="X18" s="117"/>
      <c r="Y18" s="117"/>
      <c r="Z18" s="117"/>
    </row>
    <row r="19" spans="1:26" x14ac:dyDescent="0.2">
      <c r="A19" s="122">
        <v>31005</v>
      </c>
      <c r="B19" s="57" t="s">
        <v>219</v>
      </c>
      <c r="C19" s="58">
        <v>6628</v>
      </c>
      <c r="D19" s="58">
        <v>8864</v>
      </c>
      <c r="E19" s="59"/>
      <c r="F19" s="58">
        <v>8315</v>
      </c>
      <c r="G19" s="58">
        <v>8729</v>
      </c>
      <c r="H19" s="58">
        <v>9360</v>
      </c>
      <c r="I19" s="58">
        <v>9951</v>
      </c>
      <c r="J19" s="58">
        <v>9295</v>
      </c>
      <c r="K19" s="58">
        <v>9955</v>
      </c>
      <c r="L19" s="60">
        <v>7.1005917159763232</v>
      </c>
      <c r="M19" s="60">
        <v>12.308212996389889</v>
      </c>
      <c r="N19" s="60">
        <v>33.735666867833423</v>
      </c>
      <c r="O19" s="26"/>
      <c r="Q19" s="107"/>
      <c r="R19" s="107"/>
      <c r="S19" s="107"/>
      <c r="T19" s="107"/>
      <c r="U19" s="107"/>
      <c r="V19" s="117"/>
      <c r="W19" s="117"/>
      <c r="X19" s="117"/>
      <c r="Y19" s="117"/>
      <c r="Z19" s="117"/>
    </row>
    <row r="20" spans="1:26" x14ac:dyDescent="0.2">
      <c r="A20" s="122">
        <v>31006</v>
      </c>
      <c r="B20" s="57" t="s">
        <v>99</v>
      </c>
      <c r="C20" s="58">
        <v>1674</v>
      </c>
      <c r="D20" s="58">
        <v>923</v>
      </c>
      <c r="E20" s="59"/>
      <c r="F20" s="58">
        <v>1398</v>
      </c>
      <c r="G20" s="58">
        <v>645</v>
      </c>
      <c r="H20" s="58">
        <v>449</v>
      </c>
      <c r="I20" s="58">
        <v>512</v>
      </c>
      <c r="J20" s="58">
        <v>477</v>
      </c>
      <c r="K20" s="58">
        <v>860</v>
      </c>
      <c r="L20" s="60">
        <v>80.293501048218019</v>
      </c>
      <c r="M20" s="60">
        <v>-6.8255687973997841</v>
      </c>
      <c r="N20" s="60">
        <v>-44.862604540023895</v>
      </c>
      <c r="O20" s="26"/>
      <c r="Q20" s="107"/>
      <c r="R20" s="107"/>
      <c r="S20" s="107"/>
      <c r="T20" s="107"/>
      <c r="U20" s="107"/>
      <c r="V20" s="117"/>
      <c r="W20" s="117"/>
      <c r="X20" s="117"/>
      <c r="Y20" s="117"/>
      <c r="Z20" s="117"/>
    </row>
    <row r="21" spans="1:26" x14ac:dyDescent="0.2">
      <c r="A21" s="122">
        <v>31007</v>
      </c>
      <c r="B21" s="57" t="s">
        <v>220</v>
      </c>
      <c r="C21" s="58">
        <v>6111</v>
      </c>
      <c r="D21" s="58">
        <v>8285</v>
      </c>
      <c r="E21" s="59"/>
      <c r="F21" s="58">
        <v>5538</v>
      </c>
      <c r="G21" s="58">
        <v>4742</v>
      </c>
      <c r="H21" s="58">
        <v>5889</v>
      </c>
      <c r="I21" s="58">
        <v>8825</v>
      </c>
      <c r="J21" s="58">
        <v>7162</v>
      </c>
      <c r="K21" s="58">
        <v>6113</v>
      </c>
      <c r="L21" s="60">
        <v>-14.646746718793635</v>
      </c>
      <c r="M21" s="60">
        <v>-26.21605310802655</v>
      </c>
      <c r="N21" s="60">
        <v>35.575192276223213</v>
      </c>
      <c r="O21" s="26"/>
      <c r="Q21" s="107"/>
      <c r="R21" s="107"/>
      <c r="S21" s="107"/>
      <c r="T21" s="107"/>
      <c r="U21" s="107"/>
      <c r="V21" s="117"/>
      <c r="W21" s="117"/>
      <c r="X21" s="117"/>
      <c r="Y21" s="117"/>
      <c r="Z21" s="117"/>
    </row>
    <row r="22" spans="1:26" x14ac:dyDescent="0.2">
      <c r="A22" s="122">
        <v>31008</v>
      </c>
      <c r="B22" s="57" t="s">
        <v>221</v>
      </c>
      <c r="C22" s="58">
        <v>4870</v>
      </c>
      <c r="D22" s="58">
        <v>7167</v>
      </c>
      <c r="E22" s="59"/>
      <c r="F22" s="58">
        <v>4248</v>
      </c>
      <c r="G22" s="58">
        <v>4002</v>
      </c>
      <c r="H22" s="58">
        <v>5210</v>
      </c>
      <c r="I22" s="58">
        <v>7329</v>
      </c>
      <c r="J22" s="58">
        <v>6461</v>
      </c>
      <c r="K22" s="58">
        <v>5419</v>
      </c>
      <c r="L22" s="60">
        <v>-16.127534437393585</v>
      </c>
      <c r="M22" s="60">
        <v>-24.38956327612669</v>
      </c>
      <c r="N22" s="60">
        <v>47.166324435318273</v>
      </c>
      <c r="O22" s="26"/>
      <c r="Q22" s="107"/>
      <c r="R22" s="107"/>
      <c r="S22" s="107"/>
      <c r="T22" s="107"/>
      <c r="U22" s="107"/>
      <c r="V22" s="117"/>
      <c r="W22" s="117"/>
      <c r="X22" s="117"/>
      <c r="Y22" s="117"/>
      <c r="Z22" s="117"/>
    </row>
    <row r="23" spans="1:26" x14ac:dyDescent="0.2">
      <c r="A23" s="122">
        <v>31009</v>
      </c>
      <c r="B23" s="57" t="s">
        <v>149</v>
      </c>
      <c r="C23" s="58">
        <v>2940</v>
      </c>
      <c r="D23" s="58">
        <v>3087</v>
      </c>
      <c r="E23" s="59"/>
      <c r="F23" s="58">
        <v>7103</v>
      </c>
      <c r="G23" s="58">
        <v>6439</v>
      </c>
      <c r="H23" s="58">
        <v>3316</v>
      </c>
      <c r="I23" s="58">
        <v>2898</v>
      </c>
      <c r="J23" s="58">
        <v>6672</v>
      </c>
      <c r="K23" s="58">
        <v>4584</v>
      </c>
      <c r="L23" s="60">
        <v>-31.294964028776985</v>
      </c>
      <c r="M23" s="60">
        <v>48.493683187560734</v>
      </c>
      <c r="N23" s="60">
        <v>5.0000000000000044</v>
      </c>
      <c r="O23" s="26"/>
      <c r="Q23" s="107"/>
      <c r="R23" s="107"/>
      <c r="S23" s="107"/>
      <c r="T23" s="107"/>
      <c r="U23" s="107"/>
      <c r="V23" s="117"/>
      <c r="W23" s="117"/>
      <c r="X23" s="117"/>
      <c r="Y23" s="117"/>
      <c r="Z23" s="117"/>
    </row>
    <row r="24" spans="1:26" x14ac:dyDescent="0.2">
      <c r="A24" s="122">
        <v>31010</v>
      </c>
      <c r="B24" s="57" t="s">
        <v>222</v>
      </c>
      <c r="C24" s="58">
        <v>5929</v>
      </c>
      <c r="D24" s="58">
        <v>4282</v>
      </c>
      <c r="E24" s="59"/>
      <c r="F24" s="58">
        <v>6619</v>
      </c>
      <c r="G24" s="58">
        <v>6709</v>
      </c>
      <c r="H24" s="58">
        <v>6303</v>
      </c>
      <c r="I24" s="58">
        <v>6765</v>
      </c>
      <c r="J24" s="58">
        <v>6788</v>
      </c>
      <c r="K24" s="58">
        <v>4313</v>
      </c>
      <c r="L24" s="60">
        <v>-36.461402474955804</v>
      </c>
      <c r="M24" s="60">
        <v>0.72396076599718917</v>
      </c>
      <c r="N24" s="60">
        <v>-27.778714791701809</v>
      </c>
      <c r="O24" s="26"/>
      <c r="Q24" s="107"/>
      <c r="R24" s="107"/>
      <c r="S24" s="107"/>
      <c r="T24" s="107"/>
      <c r="U24" s="107"/>
      <c r="V24" s="117"/>
      <c r="W24" s="117"/>
      <c r="X24" s="117"/>
      <c r="Y24" s="117"/>
      <c r="Z24" s="117"/>
    </row>
    <row r="25" spans="1:26" x14ac:dyDescent="0.2">
      <c r="A25" s="122">
        <v>31011</v>
      </c>
      <c r="B25" s="57" t="s">
        <v>223</v>
      </c>
      <c r="C25" s="58">
        <v>1975</v>
      </c>
      <c r="D25" s="58">
        <v>717</v>
      </c>
      <c r="E25" s="59"/>
      <c r="F25" s="58">
        <v>924</v>
      </c>
      <c r="G25" s="58">
        <v>650</v>
      </c>
      <c r="H25" s="58">
        <v>636</v>
      </c>
      <c r="I25" s="58">
        <v>987</v>
      </c>
      <c r="J25" s="58">
        <v>1015</v>
      </c>
      <c r="K25" s="58">
        <v>717</v>
      </c>
      <c r="L25" s="60">
        <v>-29.359605911330043</v>
      </c>
      <c r="M25" s="60">
        <v>0</v>
      </c>
      <c r="N25" s="60">
        <v>-63.696202531645561</v>
      </c>
      <c r="O25" s="26"/>
      <c r="Q25" s="107"/>
      <c r="R25" s="107"/>
      <c r="S25" s="107"/>
      <c r="T25" s="107"/>
      <c r="U25" s="107"/>
      <c r="V25" s="117"/>
      <c r="W25" s="117"/>
      <c r="X25" s="117"/>
      <c r="Y25" s="117"/>
      <c r="Z25" s="117"/>
    </row>
    <row r="26" spans="1:26" x14ac:dyDescent="0.2">
      <c r="A26" s="122">
        <v>31012</v>
      </c>
      <c r="B26" s="57" t="s">
        <v>101</v>
      </c>
      <c r="C26" s="58">
        <v>1231</v>
      </c>
      <c r="D26" s="58">
        <v>799</v>
      </c>
      <c r="E26" s="59"/>
      <c r="F26" s="58">
        <v>971</v>
      </c>
      <c r="G26" s="58">
        <v>729</v>
      </c>
      <c r="H26" s="58">
        <v>932</v>
      </c>
      <c r="I26" s="58">
        <v>1329</v>
      </c>
      <c r="J26" s="58">
        <v>1188</v>
      </c>
      <c r="K26" s="58">
        <v>832</v>
      </c>
      <c r="L26" s="60">
        <v>-29.966329966329962</v>
      </c>
      <c r="M26" s="60">
        <v>4.1301627033792254</v>
      </c>
      <c r="N26" s="60">
        <v>-35.093419983753051</v>
      </c>
      <c r="O26" s="26"/>
      <c r="Q26" s="107"/>
      <c r="R26" s="107"/>
      <c r="S26" s="107"/>
      <c r="T26" s="107"/>
      <c r="U26" s="107"/>
      <c r="V26" s="117"/>
      <c r="W26" s="117"/>
      <c r="X26" s="117"/>
      <c r="Y26" s="117"/>
      <c r="Z26" s="117"/>
    </row>
    <row r="27" spans="1:26" x14ac:dyDescent="0.2">
      <c r="A27" s="122">
        <v>31013</v>
      </c>
      <c r="B27" s="57" t="s">
        <v>100</v>
      </c>
      <c r="C27" s="58">
        <v>2314</v>
      </c>
      <c r="D27" s="58">
        <v>1607</v>
      </c>
      <c r="E27" s="59"/>
      <c r="F27" s="58">
        <v>1160</v>
      </c>
      <c r="G27" s="58">
        <v>956</v>
      </c>
      <c r="H27" s="58">
        <v>1078</v>
      </c>
      <c r="I27" s="58">
        <v>1641</v>
      </c>
      <c r="J27" s="58">
        <v>3635</v>
      </c>
      <c r="K27" s="58">
        <v>3275</v>
      </c>
      <c r="L27" s="60">
        <v>-9.9037138927097637</v>
      </c>
      <c r="M27" s="60">
        <v>103.79589296826386</v>
      </c>
      <c r="N27" s="60">
        <v>-30.553154710458085</v>
      </c>
      <c r="O27" s="26"/>
      <c r="Q27" s="107"/>
      <c r="R27" s="107"/>
      <c r="S27" s="107"/>
      <c r="T27" s="107"/>
      <c r="U27" s="107"/>
      <c r="V27" s="117"/>
      <c r="W27" s="117"/>
      <c r="X27" s="117"/>
      <c r="Y27" s="117"/>
      <c r="Z27" s="117"/>
    </row>
    <row r="28" spans="1:26" x14ac:dyDescent="0.2">
      <c r="A28" s="122">
        <v>31014</v>
      </c>
      <c r="B28" s="57" t="s">
        <v>102</v>
      </c>
      <c r="C28" s="58">
        <v>2240</v>
      </c>
      <c r="D28" s="58">
        <v>5530</v>
      </c>
      <c r="E28" s="59"/>
      <c r="F28" s="58">
        <v>2631</v>
      </c>
      <c r="G28" s="58">
        <v>3481</v>
      </c>
      <c r="H28" s="58">
        <v>3673</v>
      </c>
      <c r="I28" s="58">
        <v>3723</v>
      </c>
      <c r="J28" s="58">
        <v>3643</v>
      </c>
      <c r="K28" s="58">
        <v>3293</v>
      </c>
      <c r="L28" s="60">
        <v>-9.6074663738676911</v>
      </c>
      <c r="M28" s="60">
        <v>-40.452079566003619</v>
      </c>
      <c r="N28" s="60">
        <v>146.875</v>
      </c>
      <c r="O28" s="26"/>
      <c r="Q28" s="107"/>
      <c r="R28" s="107"/>
      <c r="S28" s="107"/>
      <c r="T28" s="107"/>
      <c r="U28" s="107"/>
      <c r="V28" s="117"/>
      <c r="W28" s="117"/>
      <c r="X28" s="117"/>
      <c r="Y28" s="117"/>
      <c r="Z28" s="117"/>
    </row>
    <row r="29" spans="1:26" x14ac:dyDescent="0.2">
      <c r="A29" s="122">
        <v>31016</v>
      </c>
      <c r="B29" s="57" t="s">
        <v>224</v>
      </c>
      <c r="C29" s="58">
        <v>2460</v>
      </c>
      <c r="D29" s="58">
        <v>2771</v>
      </c>
      <c r="E29" s="59"/>
      <c r="F29" s="58">
        <v>2646</v>
      </c>
      <c r="G29" s="58">
        <v>2630</v>
      </c>
      <c r="H29" s="58">
        <v>2253</v>
      </c>
      <c r="I29" s="58">
        <v>2168</v>
      </c>
      <c r="J29" s="58">
        <v>2086</v>
      </c>
      <c r="K29" s="58">
        <v>2392</v>
      </c>
      <c r="L29" s="60">
        <v>14.669223394055608</v>
      </c>
      <c r="M29" s="60">
        <v>-13.677372789606645</v>
      </c>
      <c r="N29" s="60">
        <v>12.642276422764231</v>
      </c>
      <c r="O29" s="26"/>
      <c r="Q29" s="107"/>
      <c r="R29" s="107"/>
      <c r="S29" s="107"/>
      <c r="T29" s="107"/>
      <c r="U29" s="107"/>
      <c r="V29" s="117"/>
      <c r="W29" s="117"/>
      <c r="X29" s="117"/>
      <c r="Y29" s="117"/>
      <c r="Z29" s="117"/>
    </row>
    <row r="30" spans="1:26" x14ac:dyDescent="0.2">
      <c r="A30" s="122">
        <v>31017</v>
      </c>
      <c r="B30" s="57" t="s">
        <v>225</v>
      </c>
      <c r="C30" s="58">
        <v>3098</v>
      </c>
      <c r="D30" s="58">
        <v>3732</v>
      </c>
      <c r="E30" s="59"/>
      <c r="F30" s="58">
        <v>2406</v>
      </c>
      <c r="G30" s="58">
        <v>2604</v>
      </c>
      <c r="H30" s="58">
        <v>2254</v>
      </c>
      <c r="I30" s="58">
        <v>2491</v>
      </c>
      <c r="J30" s="58">
        <v>2866</v>
      </c>
      <c r="K30" s="58">
        <v>2722</v>
      </c>
      <c r="L30" s="60">
        <v>-5.0244242847173766</v>
      </c>
      <c r="M30" s="60">
        <v>-27.063236870310824</v>
      </c>
      <c r="N30" s="60">
        <v>20.464816010329233</v>
      </c>
      <c r="O30" s="26"/>
      <c r="Q30" s="107"/>
      <c r="R30" s="107"/>
      <c r="S30" s="107"/>
      <c r="T30" s="107"/>
      <c r="U30" s="107"/>
      <c r="V30" s="117"/>
      <c r="W30" s="117"/>
      <c r="X30" s="117"/>
      <c r="Y30" s="117"/>
      <c r="Z30" s="117"/>
    </row>
    <row r="31" spans="1:26" x14ac:dyDescent="0.2">
      <c r="A31" s="122">
        <v>31018</v>
      </c>
      <c r="B31" s="57" t="s">
        <v>226</v>
      </c>
      <c r="C31" s="58">
        <v>1880</v>
      </c>
      <c r="D31" s="58">
        <v>1205</v>
      </c>
      <c r="E31" s="59"/>
      <c r="F31" s="58">
        <v>1917</v>
      </c>
      <c r="G31" s="58">
        <v>3093</v>
      </c>
      <c r="H31" s="58">
        <v>2891</v>
      </c>
      <c r="I31" s="58">
        <v>2852</v>
      </c>
      <c r="J31" s="58">
        <v>2083</v>
      </c>
      <c r="K31" s="58">
        <v>2072</v>
      </c>
      <c r="L31" s="60">
        <v>-0.52808449351896547</v>
      </c>
      <c r="M31" s="60">
        <v>71.950207468879682</v>
      </c>
      <c r="N31" s="60">
        <v>-35.904255319148938</v>
      </c>
      <c r="O31" s="26"/>
      <c r="Q31" s="107"/>
      <c r="R31" s="107"/>
      <c r="S31" s="107"/>
      <c r="T31" s="107"/>
      <c r="U31" s="107"/>
      <c r="V31" s="117"/>
      <c r="W31" s="117"/>
      <c r="X31" s="117"/>
      <c r="Y31" s="117"/>
      <c r="Z31" s="117"/>
    </row>
    <row r="32" spans="1:26" x14ac:dyDescent="0.2">
      <c r="A32" s="122">
        <v>31019</v>
      </c>
      <c r="B32" s="57" t="s">
        <v>227</v>
      </c>
      <c r="C32" s="58">
        <v>1254</v>
      </c>
      <c r="D32" s="58">
        <v>1559</v>
      </c>
      <c r="E32" s="59"/>
      <c r="F32" s="58">
        <v>1657</v>
      </c>
      <c r="G32" s="58">
        <v>2204</v>
      </c>
      <c r="H32" s="58">
        <v>2111</v>
      </c>
      <c r="I32" s="58">
        <v>1957</v>
      </c>
      <c r="J32" s="58">
        <v>1790</v>
      </c>
      <c r="K32" s="58">
        <v>1383</v>
      </c>
      <c r="L32" s="60">
        <v>-22.737430167597761</v>
      </c>
      <c r="M32" s="60">
        <v>-11.289288005131493</v>
      </c>
      <c r="N32" s="60">
        <v>24.322169059011166</v>
      </c>
      <c r="O32" s="26"/>
      <c r="Q32" s="107"/>
      <c r="R32" s="107"/>
      <c r="S32" s="107"/>
      <c r="T32" s="107"/>
      <c r="U32" s="107"/>
      <c r="V32" s="117"/>
      <c r="W32" s="117"/>
      <c r="X32" s="117"/>
      <c r="Y32" s="117"/>
      <c r="Z32" s="117"/>
    </row>
    <row r="33" spans="1:26" x14ac:dyDescent="0.2">
      <c r="A33" s="122">
        <v>31020</v>
      </c>
      <c r="B33" s="57" t="s">
        <v>103</v>
      </c>
      <c r="C33" s="58">
        <v>3905</v>
      </c>
      <c r="D33" s="58">
        <v>2324</v>
      </c>
      <c r="E33" s="59"/>
      <c r="F33" s="58">
        <v>2545</v>
      </c>
      <c r="G33" s="58">
        <v>7817</v>
      </c>
      <c r="H33" s="58">
        <v>4561</v>
      </c>
      <c r="I33" s="58">
        <v>4842</v>
      </c>
      <c r="J33" s="58">
        <v>2726</v>
      </c>
      <c r="K33" s="58">
        <v>2428</v>
      </c>
      <c r="L33" s="60">
        <v>-10.931768158473954</v>
      </c>
      <c r="M33" s="60">
        <v>4.4750430292598953</v>
      </c>
      <c r="N33" s="60">
        <v>-40.486555697823299</v>
      </c>
      <c r="O33" s="26"/>
      <c r="Q33" s="107"/>
      <c r="R33" s="107"/>
      <c r="S33" s="107"/>
      <c r="T33" s="107"/>
      <c r="U33" s="107"/>
      <c r="V33" s="117"/>
      <c r="W33" s="117"/>
      <c r="X33" s="117"/>
      <c r="Y33" s="117"/>
      <c r="Z33" s="117"/>
    </row>
    <row r="34" spans="1:26" x14ac:dyDescent="0.2">
      <c r="A34" s="122">
        <v>31021</v>
      </c>
      <c r="B34" s="57" t="s">
        <v>228</v>
      </c>
      <c r="C34" s="58">
        <v>3234</v>
      </c>
      <c r="D34" s="58">
        <v>3867</v>
      </c>
      <c r="E34" s="59"/>
      <c r="F34" s="58">
        <v>3693</v>
      </c>
      <c r="G34" s="58">
        <v>3441</v>
      </c>
      <c r="H34" s="58">
        <v>3452</v>
      </c>
      <c r="I34" s="58">
        <v>3530</v>
      </c>
      <c r="J34" s="58">
        <v>3271</v>
      </c>
      <c r="K34" s="58">
        <v>5206</v>
      </c>
      <c r="L34" s="60">
        <v>59.156221339040037</v>
      </c>
      <c r="M34" s="60">
        <v>34.626325316783046</v>
      </c>
      <c r="N34" s="60">
        <v>19.573283858998145</v>
      </c>
      <c r="O34" s="26"/>
      <c r="Q34" s="107"/>
      <c r="R34" s="107"/>
      <c r="S34" s="107"/>
      <c r="T34" s="107"/>
      <c r="U34" s="107"/>
      <c r="V34" s="117"/>
      <c r="W34" s="117"/>
      <c r="X34" s="117"/>
      <c r="Y34" s="117"/>
      <c r="Z34" s="117"/>
    </row>
    <row r="35" spans="1:26" x14ac:dyDescent="0.2">
      <c r="A35" s="122">
        <v>31022</v>
      </c>
      <c r="B35" s="57" t="s">
        <v>104</v>
      </c>
      <c r="C35" s="58">
        <v>4064</v>
      </c>
      <c r="D35" s="58">
        <v>3527</v>
      </c>
      <c r="E35" s="59"/>
      <c r="F35" s="58">
        <v>2371</v>
      </c>
      <c r="G35" s="58">
        <v>3269</v>
      </c>
      <c r="H35" s="58">
        <v>4615</v>
      </c>
      <c r="I35" s="58">
        <v>4130</v>
      </c>
      <c r="J35" s="58">
        <v>4280</v>
      </c>
      <c r="K35" s="58">
        <v>3515</v>
      </c>
      <c r="L35" s="60">
        <v>-17.873831775700932</v>
      </c>
      <c r="M35" s="60">
        <v>-0.34023249220300755</v>
      </c>
      <c r="N35" s="60">
        <v>-13.213582677165359</v>
      </c>
      <c r="O35" s="26"/>
      <c r="Q35" s="107"/>
      <c r="R35" s="107"/>
      <c r="S35" s="107"/>
      <c r="T35" s="107"/>
      <c r="U35" s="107"/>
      <c r="V35" s="117"/>
      <c r="W35" s="117"/>
      <c r="X35" s="117"/>
      <c r="Y35" s="117"/>
      <c r="Z35" s="117"/>
    </row>
    <row r="36" spans="1:26" x14ac:dyDescent="0.2">
      <c r="A36" s="122">
        <v>31023</v>
      </c>
      <c r="B36" s="57" t="s">
        <v>105</v>
      </c>
      <c r="C36" s="58">
        <v>5249</v>
      </c>
      <c r="D36" s="58">
        <v>1943</v>
      </c>
      <c r="E36" s="59"/>
      <c r="F36" s="58">
        <v>2217</v>
      </c>
      <c r="G36" s="58">
        <v>5224</v>
      </c>
      <c r="H36" s="58">
        <v>3333</v>
      </c>
      <c r="I36" s="58">
        <v>2276</v>
      </c>
      <c r="J36" s="58">
        <v>1711</v>
      </c>
      <c r="K36" s="58">
        <v>1660</v>
      </c>
      <c r="L36" s="60">
        <v>-2.9807130333138532</v>
      </c>
      <c r="M36" s="60">
        <v>-14.565105506948017</v>
      </c>
      <c r="N36" s="60">
        <v>-62.983425414364632</v>
      </c>
      <c r="O36" s="26"/>
      <c r="Q36" s="107"/>
      <c r="R36" s="107"/>
      <c r="S36" s="107"/>
      <c r="T36" s="107"/>
      <c r="U36" s="107"/>
      <c r="V36" s="117"/>
      <c r="W36" s="117"/>
      <c r="X36" s="117"/>
      <c r="Y36" s="117"/>
      <c r="Z36" s="117"/>
    </row>
    <row r="37" spans="1:26" x14ac:dyDescent="0.2">
      <c r="A37" s="122">
        <v>31024</v>
      </c>
      <c r="B37" s="57" t="s">
        <v>229</v>
      </c>
      <c r="C37" s="58">
        <v>4658</v>
      </c>
      <c r="D37" s="58">
        <v>4384</v>
      </c>
      <c r="E37" s="59"/>
      <c r="F37" s="58">
        <v>4551</v>
      </c>
      <c r="G37" s="58">
        <v>5247</v>
      </c>
      <c r="H37" s="58">
        <v>5766</v>
      </c>
      <c r="I37" s="58">
        <v>7749</v>
      </c>
      <c r="J37" s="58">
        <v>7345</v>
      </c>
      <c r="K37" s="58">
        <v>6030</v>
      </c>
      <c r="L37" s="60">
        <v>-17.903335602450642</v>
      </c>
      <c r="M37" s="60">
        <v>37.545620437956195</v>
      </c>
      <c r="N37" s="60">
        <v>-5.8823529411764719</v>
      </c>
      <c r="O37" s="26"/>
      <c r="Q37" s="107"/>
      <c r="R37" s="107"/>
      <c r="S37" s="107"/>
      <c r="T37" s="107"/>
      <c r="U37" s="107"/>
      <c r="V37" s="117"/>
      <c r="W37" s="117"/>
      <c r="X37" s="117"/>
      <c r="Y37" s="117"/>
      <c r="Z37" s="117"/>
    </row>
    <row r="38" spans="1:26" x14ac:dyDescent="0.2">
      <c r="A38" s="122">
        <v>31025</v>
      </c>
      <c r="B38" s="57" t="s">
        <v>230</v>
      </c>
      <c r="C38" s="58">
        <v>1888</v>
      </c>
      <c r="D38" s="58">
        <v>2195</v>
      </c>
      <c r="E38" s="59"/>
      <c r="F38" s="58">
        <v>2860</v>
      </c>
      <c r="G38" s="58">
        <v>3262</v>
      </c>
      <c r="H38" s="58">
        <v>2853</v>
      </c>
      <c r="I38" s="58">
        <v>3344</v>
      </c>
      <c r="J38" s="58">
        <v>4000</v>
      </c>
      <c r="K38" s="58" t="s">
        <v>395</v>
      </c>
      <c r="L38" s="60" t="s">
        <v>394</v>
      </c>
      <c r="M38" s="60" t="s">
        <v>394</v>
      </c>
      <c r="N38" s="60">
        <v>16.260593220338993</v>
      </c>
      <c r="O38" s="26"/>
      <c r="Q38" s="107"/>
      <c r="R38" s="107"/>
      <c r="S38" s="107"/>
      <c r="T38" s="107"/>
      <c r="U38" s="107"/>
      <c r="V38" s="117"/>
      <c r="W38" s="117"/>
      <c r="X38" s="117"/>
      <c r="Y38" s="117"/>
      <c r="Z38" s="117"/>
    </row>
    <row r="39" spans="1:26" x14ac:dyDescent="0.2">
      <c r="A39" s="122">
        <v>31026</v>
      </c>
      <c r="B39" s="57" t="s">
        <v>106</v>
      </c>
      <c r="C39" s="58">
        <v>4625</v>
      </c>
      <c r="D39" s="58">
        <v>2902</v>
      </c>
      <c r="E39" s="59"/>
      <c r="F39" s="58">
        <v>3665</v>
      </c>
      <c r="G39" s="58">
        <v>2428</v>
      </c>
      <c r="H39" s="58">
        <v>2830</v>
      </c>
      <c r="I39" s="58">
        <v>4515</v>
      </c>
      <c r="J39" s="58">
        <v>3572</v>
      </c>
      <c r="K39" s="58">
        <v>3313</v>
      </c>
      <c r="L39" s="60">
        <v>-7.2508398656215061</v>
      </c>
      <c r="M39" s="60">
        <v>14.162646450723649</v>
      </c>
      <c r="N39" s="60">
        <v>-37.254054054054052</v>
      </c>
      <c r="O39" s="26"/>
      <c r="Q39" s="107"/>
      <c r="R39" s="107"/>
      <c r="S39" s="107"/>
      <c r="T39" s="107"/>
      <c r="U39" s="107"/>
      <c r="V39" s="117"/>
      <c r="W39" s="117"/>
      <c r="X39" s="117"/>
      <c r="Y39" s="117"/>
      <c r="Z39" s="117"/>
    </row>
    <row r="40" spans="1:26" x14ac:dyDescent="0.2">
      <c r="A40" s="122">
        <v>31027</v>
      </c>
      <c r="B40" s="57" t="s">
        <v>231</v>
      </c>
      <c r="C40" s="58">
        <v>3946</v>
      </c>
      <c r="D40" s="58">
        <v>1770</v>
      </c>
      <c r="E40" s="59"/>
      <c r="F40" s="58">
        <v>3122</v>
      </c>
      <c r="G40" s="58">
        <v>4156</v>
      </c>
      <c r="H40" s="58">
        <v>3757</v>
      </c>
      <c r="I40" s="58">
        <v>3866</v>
      </c>
      <c r="J40" s="58">
        <v>2817</v>
      </c>
      <c r="K40" s="58">
        <v>3040</v>
      </c>
      <c r="L40" s="60">
        <v>7.9162229321973809</v>
      </c>
      <c r="M40" s="60">
        <v>71.751412429378519</v>
      </c>
      <c r="N40" s="60">
        <v>-55.144450076026352</v>
      </c>
      <c r="O40" s="26"/>
      <c r="Q40" s="107"/>
      <c r="R40" s="107"/>
      <c r="S40" s="107"/>
      <c r="T40" s="107"/>
      <c r="U40" s="107"/>
      <c r="V40" s="117"/>
      <c r="W40" s="117"/>
      <c r="X40" s="117"/>
      <c r="Y40" s="117"/>
      <c r="Z40" s="117"/>
    </row>
    <row r="41" spans="1:26" x14ac:dyDescent="0.2">
      <c r="A41" s="122">
        <v>31028</v>
      </c>
      <c r="B41" s="57" t="s">
        <v>232</v>
      </c>
      <c r="C41" s="58">
        <v>2974</v>
      </c>
      <c r="D41" s="58">
        <v>2544</v>
      </c>
      <c r="E41" s="59"/>
      <c r="F41" s="58">
        <v>3046</v>
      </c>
      <c r="G41" s="58">
        <v>3960</v>
      </c>
      <c r="H41" s="58">
        <v>3679</v>
      </c>
      <c r="I41" s="58">
        <v>3909</v>
      </c>
      <c r="J41" s="58">
        <v>3644</v>
      </c>
      <c r="K41" s="58">
        <v>3193</v>
      </c>
      <c r="L41" s="60">
        <v>-12.376509330406149</v>
      </c>
      <c r="M41" s="60">
        <v>25.511006289308181</v>
      </c>
      <c r="N41" s="60">
        <v>-14.458641560188301</v>
      </c>
      <c r="O41" s="26"/>
      <c r="Q41" s="107"/>
      <c r="R41" s="107"/>
      <c r="S41" s="107"/>
      <c r="T41" s="107"/>
      <c r="U41" s="107"/>
      <c r="V41" s="117"/>
      <c r="W41" s="117"/>
      <c r="X41" s="117"/>
      <c r="Y41" s="117"/>
      <c r="Z41" s="117"/>
    </row>
    <row r="42" spans="1:26" x14ac:dyDescent="0.2">
      <c r="A42" s="122">
        <v>31029</v>
      </c>
      <c r="B42" s="57" t="s">
        <v>107</v>
      </c>
      <c r="C42" s="58">
        <v>1919</v>
      </c>
      <c r="D42" s="58">
        <v>2245</v>
      </c>
      <c r="E42" s="59"/>
      <c r="F42" s="58">
        <v>3200</v>
      </c>
      <c r="G42" s="58">
        <v>2335</v>
      </c>
      <c r="H42" s="58">
        <v>1969</v>
      </c>
      <c r="I42" s="58">
        <v>3603</v>
      </c>
      <c r="J42" s="58">
        <v>3338</v>
      </c>
      <c r="K42" s="58">
        <v>1890</v>
      </c>
      <c r="L42" s="60">
        <v>-43.379269023367286</v>
      </c>
      <c r="M42" s="60">
        <v>-15.812917594654785</v>
      </c>
      <c r="N42" s="60">
        <v>16.988014590932778</v>
      </c>
      <c r="O42" s="26"/>
      <c r="Q42" s="107"/>
      <c r="R42" s="107"/>
      <c r="S42" s="107"/>
      <c r="T42" s="107"/>
      <c r="U42" s="107"/>
      <c r="V42" s="117"/>
      <c r="W42" s="117"/>
      <c r="X42" s="117"/>
      <c r="Y42" s="117"/>
      <c r="Z42" s="117"/>
    </row>
    <row r="43" spans="1:26" x14ac:dyDescent="0.2">
      <c r="A43" s="122">
        <v>31030</v>
      </c>
      <c r="B43" s="57" t="s">
        <v>233</v>
      </c>
      <c r="C43" s="58">
        <v>2326</v>
      </c>
      <c r="D43" s="58">
        <v>1973</v>
      </c>
      <c r="E43" s="59"/>
      <c r="F43" s="58">
        <v>2538</v>
      </c>
      <c r="G43" s="58">
        <v>3654</v>
      </c>
      <c r="H43" s="58">
        <v>3457</v>
      </c>
      <c r="I43" s="58">
        <v>3945</v>
      </c>
      <c r="J43" s="58">
        <v>5353</v>
      </c>
      <c r="K43" s="58">
        <v>3501</v>
      </c>
      <c r="L43" s="60">
        <v>-34.597422006351572</v>
      </c>
      <c r="M43" s="60">
        <v>77.445514445007603</v>
      </c>
      <c r="N43" s="60">
        <v>-15.176268271711091</v>
      </c>
      <c r="O43" s="26"/>
      <c r="Q43" s="107"/>
      <c r="R43" s="107"/>
      <c r="S43" s="107"/>
      <c r="T43" s="107"/>
      <c r="U43" s="107"/>
      <c r="V43" s="117"/>
      <c r="W43" s="117"/>
      <c r="X43" s="117"/>
      <c r="Y43" s="117"/>
      <c r="Z43" s="117"/>
    </row>
    <row r="44" spans="1:26" x14ac:dyDescent="0.2">
      <c r="A44" s="122">
        <v>31031</v>
      </c>
      <c r="B44" s="57" t="s">
        <v>234</v>
      </c>
      <c r="C44" s="58">
        <v>19141</v>
      </c>
      <c r="D44" s="58">
        <v>7868</v>
      </c>
      <c r="E44" s="59"/>
      <c r="F44" s="58">
        <v>7447</v>
      </c>
      <c r="G44" s="58">
        <v>7746</v>
      </c>
      <c r="H44" s="58">
        <v>5864</v>
      </c>
      <c r="I44" s="58">
        <v>5330</v>
      </c>
      <c r="J44" s="58">
        <v>6190</v>
      </c>
      <c r="K44" s="58">
        <v>8272</v>
      </c>
      <c r="L44" s="60">
        <v>33.634894991922451</v>
      </c>
      <c r="M44" s="60">
        <v>5.1347229283172258</v>
      </c>
      <c r="N44" s="60">
        <v>-58.894519617574836</v>
      </c>
      <c r="O44" s="26"/>
      <c r="Q44" s="107"/>
      <c r="R44" s="107"/>
      <c r="S44" s="107"/>
      <c r="T44" s="107"/>
      <c r="U44" s="107"/>
      <c r="V44" s="117"/>
      <c r="W44" s="117"/>
      <c r="X44" s="117"/>
      <c r="Y44" s="117"/>
      <c r="Z44" s="117"/>
    </row>
    <row r="45" spans="1:26" x14ac:dyDescent="0.2">
      <c r="A45" s="122">
        <v>31032</v>
      </c>
      <c r="B45" s="57" t="s">
        <v>235</v>
      </c>
      <c r="C45" s="58">
        <v>3779</v>
      </c>
      <c r="D45" s="58">
        <v>2791</v>
      </c>
      <c r="E45" s="59"/>
      <c r="F45" s="58">
        <v>3291</v>
      </c>
      <c r="G45" s="58">
        <v>3376</v>
      </c>
      <c r="H45" s="58">
        <v>3340</v>
      </c>
      <c r="I45" s="58">
        <v>5268</v>
      </c>
      <c r="J45" s="58">
        <v>6325</v>
      </c>
      <c r="K45" s="58">
        <v>6121</v>
      </c>
      <c r="L45" s="60">
        <v>-3.2252964426877417</v>
      </c>
      <c r="M45" s="60">
        <v>119.31207452525979</v>
      </c>
      <c r="N45" s="60">
        <v>-26.144482667372316</v>
      </c>
      <c r="O45" s="26"/>
      <c r="Q45" s="107"/>
      <c r="R45" s="107"/>
      <c r="S45" s="107"/>
      <c r="T45" s="107"/>
      <c r="U45" s="107"/>
      <c r="V45" s="117"/>
      <c r="W45" s="117"/>
      <c r="X45" s="117"/>
      <c r="Y45" s="117"/>
      <c r="Z45" s="117"/>
    </row>
    <row r="46" spans="1:26" x14ac:dyDescent="0.2">
      <c r="A46" s="122">
        <v>31033</v>
      </c>
      <c r="B46" s="57" t="s">
        <v>236</v>
      </c>
      <c r="C46" s="58">
        <v>2425</v>
      </c>
      <c r="D46" s="58">
        <v>2026</v>
      </c>
      <c r="E46" s="59"/>
      <c r="F46" s="58">
        <v>4444</v>
      </c>
      <c r="G46" s="58">
        <v>5814</v>
      </c>
      <c r="H46" s="58">
        <v>2103</v>
      </c>
      <c r="I46" s="58">
        <v>1685</v>
      </c>
      <c r="J46" s="58">
        <v>1747</v>
      </c>
      <c r="K46" s="58" t="s">
        <v>395</v>
      </c>
      <c r="L46" s="60" t="s">
        <v>394</v>
      </c>
      <c r="M46" s="60" t="s">
        <v>394</v>
      </c>
      <c r="N46" s="60">
        <v>-16.453608247422679</v>
      </c>
      <c r="O46" s="26"/>
      <c r="Q46" s="107"/>
      <c r="R46" s="107"/>
      <c r="S46" s="107"/>
      <c r="T46" s="107"/>
      <c r="U46" s="107"/>
      <c r="V46" s="117"/>
      <c r="W46" s="117"/>
      <c r="X46" s="117"/>
      <c r="Y46" s="117"/>
      <c r="Z46" s="117"/>
    </row>
    <row r="47" spans="1:26" x14ac:dyDescent="0.2">
      <c r="A47" s="122">
        <v>31034</v>
      </c>
      <c r="B47" s="57" t="s">
        <v>108</v>
      </c>
      <c r="C47" s="58">
        <v>2910</v>
      </c>
      <c r="D47" s="58">
        <v>696</v>
      </c>
      <c r="E47" s="59"/>
      <c r="F47" s="58">
        <v>1782</v>
      </c>
      <c r="G47" s="58">
        <v>1741</v>
      </c>
      <c r="H47" s="58">
        <v>1839</v>
      </c>
      <c r="I47" s="58">
        <v>1100</v>
      </c>
      <c r="J47" s="58">
        <v>1051</v>
      </c>
      <c r="K47" s="58">
        <v>1162</v>
      </c>
      <c r="L47" s="60">
        <v>10.561370123691717</v>
      </c>
      <c r="M47" s="60">
        <v>66.954022988505741</v>
      </c>
      <c r="N47" s="60">
        <v>-76.082474226804123</v>
      </c>
      <c r="O47" s="26"/>
      <c r="Q47" s="107"/>
      <c r="R47" s="107"/>
      <c r="S47" s="107"/>
      <c r="T47" s="107"/>
      <c r="U47" s="107"/>
      <c r="V47" s="117"/>
      <c r="W47" s="117"/>
      <c r="X47" s="117"/>
      <c r="Y47" s="117"/>
      <c r="Z47" s="117"/>
    </row>
    <row r="48" spans="1:26" x14ac:dyDescent="0.2">
      <c r="A48" s="122">
        <v>31035</v>
      </c>
      <c r="B48" s="57" t="s">
        <v>237</v>
      </c>
      <c r="C48" s="58">
        <v>2089</v>
      </c>
      <c r="D48" s="58" t="s">
        <v>395</v>
      </c>
      <c r="E48" s="59"/>
      <c r="F48" s="58">
        <v>1364</v>
      </c>
      <c r="G48" s="58">
        <v>1511</v>
      </c>
      <c r="H48" s="58">
        <v>1843</v>
      </c>
      <c r="I48" s="58">
        <v>1371</v>
      </c>
      <c r="J48" s="58">
        <v>1354</v>
      </c>
      <c r="K48" s="58">
        <v>1611</v>
      </c>
      <c r="L48" s="60">
        <v>18.980797636632207</v>
      </c>
      <c r="M48" s="60" t="s">
        <v>394</v>
      </c>
      <c r="N48" s="60" t="s">
        <v>394</v>
      </c>
      <c r="O48" s="26"/>
      <c r="Q48" s="107"/>
      <c r="R48" s="107"/>
      <c r="S48" s="107"/>
      <c r="T48" s="107"/>
      <c r="U48" s="107"/>
      <c r="V48" s="117"/>
      <c r="W48" s="117"/>
      <c r="X48" s="117"/>
      <c r="Y48" s="117"/>
      <c r="Z48" s="117"/>
    </row>
    <row r="49" spans="1:26" x14ac:dyDescent="0.2">
      <c r="A49" s="122">
        <v>31036</v>
      </c>
      <c r="B49" s="57" t="s">
        <v>238</v>
      </c>
      <c r="C49" s="58">
        <v>1119</v>
      </c>
      <c r="D49" s="58">
        <v>1116</v>
      </c>
      <c r="E49" s="59"/>
      <c r="F49" s="58">
        <v>1401</v>
      </c>
      <c r="G49" s="58">
        <v>1371</v>
      </c>
      <c r="H49" s="58">
        <v>2072</v>
      </c>
      <c r="I49" s="58">
        <v>1795</v>
      </c>
      <c r="J49" s="58">
        <v>1258</v>
      </c>
      <c r="K49" s="58">
        <v>1136</v>
      </c>
      <c r="L49" s="60">
        <v>-9.6979332273449899</v>
      </c>
      <c r="M49" s="60">
        <v>1.7921146953405076</v>
      </c>
      <c r="N49" s="60">
        <v>-0.26809651474530849</v>
      </c>
      <c r="O49" s="26"/>
      <c r="Q49" s="107"/>
      <c r="R49" s="107"/>
      <c r="S49" s="107"/>
      <c r="T49" s="107"/>
      <c r="U49" s="107"/>
      <c r="V49" s="117"/>
      <c r="W49" s="117"/>
      <c r="X49" s="117"/>
      <c r="Y49" s="117"/>
      <c r="Z49" s="117"/>
    </row>
    <row r="50" spans="1:26" x14ac:dyDescent="0.2">
      <c r="A50" s="122">
        <v>31037</v>
      </c>
      <c r="B50" s="57" t="s">
        <v>109</v>
      </c>
      <c r="C50" s="58">
        <v>1970</v>
      </c>
      <c r="D50" s="58">
        <v>2636</v>
      </c>
      <c r="E50" s="59"/>
      <c r="F50" s="58">
        <v>3600</v>
      </c>
      <c r="G50" s="58">
        <v>3394</v>
      </c>
      <c r="H50" s="58">
        <v>3623</v>
      </c>
      <c r="I50" s="58">
        <v>2708</v>
      </c>
      <c r="J50" s="58">
        <v>2208</v>
      </c>
      <c r="K50" s="58">
        <v>2311</v>
      </c>
      <c r="L50" s="60">
        <v>4.6648550724637694</v>
      </c>
      <c r="M50" s="60">
        <v>-12.329286798179062</v>
      </c>
      <c r="N50" s="60">
        <v>33.807106598984781</v>
      </c>
      <c r="O50" s="26"/>
      <c r="Q50" s="107"/>
      <c r="R50" s="107"/>
      <c r="S50" s="107"/>
      <c r="T50" s="107"/>
      <c r="U50" s="107"/>
      <c r="V50" s="117"/>
      <c r="W50" s="117"/>
      <c r="X50" s="117"/>
      <c r="Y50" s="117"/>
      <c r="Z50" s="117"/>
    </row>
    <row r="51" spans="1:26" x14ac:dyDescent="0.2">
      <c r="A51" s="122">
        <v>31038</v>
      </c>
      <c r="B51" s="57" t="s">
        <v>110</v>
      </c>
      <c r="C51" s="58">
        <v>3491</v>
      </c>
      <c r="D51" s="58">
        <v>4116</v>
      </c>
      <c r="E51" s="59"/>
      <c r="F51" s="58">
        <v>4649</v>
      </c>
      <c r="G51" s="58">
        <v>4318</v>
      </c>
      <c r="H51" s="58">
        <v>4772</v>
      </c>
      <c r="I51" s="58">
        <v>4751</v>
      </c>
      <c r="J51" s="58">
        <v>3015</v>
      </c>
      <c r="K51" s="58">
        <v>3979</v>
      </c>
      <c r="L51" s="60">
        <v>31.973466003316741</v>
      </c>
      <c r="M51" s="60">
        <v>-3.3284742468415951</v>
      </c>
      <c r="N51" s="60">
        <v>17.903179604697804</v>
      </c>
      <c r="O51" s="26"/>
      <c r="Q51" s="107"/>
      <c r="R51" s="107"/>
      <c r="S51" s="107"/>
      <c r="T51" s="107"/>
      <c r="U51" s="107"/>
      <c r="V51" s="117"/>
      <c r="W51" s="117"/>
      <c r="X51" s="117"/>
      <c r="Y51" s="117"/>
      <c r="Z51" s="117"/>
    </row>
    <row r="52" spans="1:26" x14ac:dyDescent="0.2">
      <c r="A52" s="122">
        <v>31039</v>
      </c>
      <c r="B52" s="57" t="s">
        <v>111</v>
      </c>
      <c r="C52" s="58">
        <v>2231</v>
      </c>
      <c r="D52" s="58">
        <v>1903</v>
      </c>
      <c r="E52" s="59"/>
      <c r="F52" s="58">
        <v>3152</v>
      </c>
      <c r="G52" s="58">
        <v>3568</v>
      </c>
      <c r="H52" s="58">
        <v>3093</v>
      </c>
      <c r="I52" s="58">
        <v>2565</v>
      </c>
      <c r="J52" s="58">
        <v>2684</v>
      </c>
      <c r="K52" s="58">
        <v>3532</v>
      </c>
      <c r="L52" s="60">
        <v>31.59463487332339</v>
      </c>
      <c r="M52" s="60">
        <v>85.601681555438788</v>
      </c>
      <c r="N52" s="60">
        <v>-14.701927386822057</v>
      </c>
      <c r="O52" s="26"/>
      <c r="Q52" s="107"/>
      <c r="R52" s="107"/>
      <c r="S52" s="107"/>
      <c r="T52" s="107"/>
      <c r="U52" s="107"/>
      <c r="V52" s="117"/>
      <c r="W52" s="117"/>
      <c r="X52" s="117"/>
      <c r="Y52" s="117"/>
      <c r="Z52" s="117"/>
    </row>
    <row r="53" spans="1:26" x14ac:dyDescent="0.2">
      <c r="A53" s="20"/>
      <c r="B53" s="57"/>
      <c r="C53" s="63"/>
      <c r="D53" s="63"/>
      <c r="E53" s="63"/>
      <c r="F53" s="63"/>
      <c r="G53" s="63"/>
      <c r="H53" s="63"/>
      <c r="I53" s="63"/>
      <c r="J53" s="63"/>
      <c r="K53" s="63"/>
      <c r="L53" s="56"/>
      <c r="M53" s="56"/>
      <c r="N53" s="56"/>
      <c r="O53" s="26"/>
    </row>
    <row r="54" spans="1:26" x14ac:dyDescent="0.2">
      <c r="A54" s="51"/>
      <c r="B54" s="92" t="s">
        <v>343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">
      <c r="A55" s="20"/>
      <c r="B55" s="90" t="s">
        <v>354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"/>
    <row r="63" spans="1:26" s="20" customFormat="1" x14ac:dyDescent="0.2"/>
    <row r="64" spans="1:26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/>
    <row r="181" spans="1:15" s="20" customFormat="1" x14ac:dyDescent="0.2"/>
    <row r="182" spans="1:15" s="20" customFormat="1" x14ac:dyDescent="0.2"/>
    <row r="183" spans="1:15" s="20" customFormat="1" x14ac:dyDescent="0.2"/>
    <row r="184" spans="1:15" s="20" customFormat="1" x14ac:dyDescent="0.2"/>
    <row r="185" spans="1:15" s="20" customFormat="1" x14ac:dyDescent="0.2"/>
    <row r="186" spans="1:15" s="20" customForma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3"/>
  </sheetPr>
  <dimension ref="A1:DL181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23.5546875" style="21" customWidth="1"/>
    <col min="3" max="4" width="11.44140625" style="21" customWidth="1"/>
    <col min="5" max="5" width="2.33203125" style="21" customWidth="1"/>
    <col min="6" max="6" width="11.33203125" style="21" customWidth="1"/>
    <col min="7" max="7" width="11" style="21" customWidth="1"/>
    <col min="8" max="8" width="10.88671875" style="21" customWidth="1"/>
    <col min="9" max="10" width="11.6640625" style="21" customWidth="1"/>
    <col min="11" max="11" width="11.109375" style="21" customWidth="1"/>
    <col min="12" max="13" width="10.33203125" style="21" customWidth="1"/>
    <col min="14" max="14" width="10.6640625" style="21" customWidth="1"/>
    <col min="15" max="15" width="1.6640625" style="21" customWidth="1"/>
    <col min="16" max="116" width="11.5546875" style="20"/>
    <col min="117" max="16384" width="11.554687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6"/>
    </row>
    <row r="9" spans="1:27" ht="15.75" customHeight="1" x14ac:dyDescent="0.25">
      <c r="A9" s="20"/>
      <c r="B9" s="20"/>
      <c r="C9" s="230" t="s">
        <v>349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6"/>
      <c r="R9" s="115"/>
      <c r="S9" s="115"/>
    </row>
    <row r="10" spans="1:27" ht="15.05" customHeight="1" x14ac:dyDescent="0.25">
      <c r="A10" s="20"/>
      <c r="C10" s="219" t="s">
        <v>348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6"/>
      <c r="R10" s="115"/>
      <c r="S10" s="115"/>
    </row>
    <row r="11" spans="1:27" ht="13.1" x14ac:dyDescent="0.25">
      <c r="A11" s="20"/>
      <c r="B11" s="20"/>
      <c r="C11" s="220" t="s">
        <v>412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6"/>
      <c r="R11" s="115"/>
      <c r="S11" s="115"/>
    </row>
    <row r="12" spans="1:27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5"/>
      <c r="S12" s="115"/>
    </row>
    <row r="13" spans="1:27" ht="19.149999999999999" customHeight="1" x14ac:dyDescent="0.25">
      <c r="A13" s="20"/>
      <c r="B13" s="27"/>
      <c r="C13" s="54">
        <v>2022</v>
      </c>
      <c r="D13" s="30">
        <v>2023</v>
      </c>
      <c r="E13" s="9"/>
      <c r="F13" s="180">
        <v>2024</v>
      </c>
      <c r="G13" s="180">
        <v>2024</v>
      </c>
      <c r="H13" s="179">
        <v>2024</v>
      </c>
      <c r="I13" s="180">
        <v>2024</v>
      </c>
      <c r="J13" s="180">
        <v>2024</v>
      </c>
      <c r="K13" s="180">
        <v>2024</v>
      </c>
      <c r="L13" s="221" t="s">
        <v>23</v>
      </c>
      <c r="M13" s="229" t="s">
        <v>413</v>
      </c>
      <c r="N13" s="229" t="s">
        <v>414</v>
      </c>
      <c r="O13" s="26"/>
      <c r="R13" s="115"/>
      <c r="S13" s="115"/>
    </row>
    <row r="14" spans="1:27" ht="13.1" x14ac:dyDescent="0.2">
      <c r="A14" s="20"/>
      <c r="B14" s="31"/>
      <c r="C14" s="169" t="s">
        <v>53</v>
      </c>
      <c r="D14" s="169" t="s">
        <v>53</v>
      </c>
      <c r="E14" s="29"/>
      <c r="F14" s="169" t="s">
        <v>48</v>
      </c>
      <c r="G14" s="169" t="s">
        <v>49</v>
      </c>
      <c r="H14" s="169" t="s">
        <v>50</v>
      </c>
      <c r="I14" s="169" t="s">
        <v>51</v>
      </c>
      <c r="J14" s="169" t="s">
        <v>52</v>
      </c>
      <c r="K14" s="169" t="s">
        <v>53</v>
      </c>
      <c r="L14" s="221"/>
      <c r="M14" s="229"/>
      <c r="N14" s="229"/>
      <c r="O14" s="26"/>
      <c r="R14" s="115"/>
      <c r="S14" s="115"/>
    </row>
    <row r="15" spans="1:27" ht="13.1" x14ac:dyDescent="0.25">
      <c r="A15" s="55" t="s">
        <v>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R15" s="115"/>
      <c r="S15" s="115"/>
    </row>
    <row r="16" spans="1:27" x14ac:dyDescent="0.2">
      <c r="A16" s="122">
        <v>41003</v>
      </c>
      <c r="B16" s="57" t="s">
        <v>239</v>
      </c>
      <c r="C16" s="58">
        <v>8408</v>
      </c>
      <c r="D16" s="58">
        <v>9538.3333333333339</v>
      </c>
      <c r="E16" s="59"/>
      <c r="F16" s="58">
        <v>9564</v>
      </c>
      <c r="G16" s="58">
        <v>9406</v>
      </c>
      <c r="H16" s="58">
        <v>9748</v>
      </c>
      <c r="I16" s="58">
        <v>9607</v>
      </c>
      <c r="J16" s="58">
        <v>9494</v>
      </c>
      <c r="K16" s="58">
        <v>9585</v>
      </c>
      <c r="L16" s="60">
        <v>0.95850010532967378</v>
      </c>
      <c r="M16" s="60">
        <v>0.48925388782106172</v>
      </c>
      <c r="N16" s="60">
        <v>13.443545829368864</v>
      </c>
      <c r="O16" s="26"/>
      <c r="Q16" s="107"/>
      <c r="R16" s="115"/>
      <c r="S16" s="115"/>
      <c r="T16" s="107"/>
      <c r="U16" s="107"/>
      <c r="V16" s="117"/>
      <c r="W16" s="117"/>
      <c r="X16" s="117"/>
      <c r="Y16" s="117"/>
      <c r="Z16" s="117"/>
      <c r="AA16" s="117"/>
    </row>
    <row r="17" spans="1:27" x14ac:dyDescent="0.2">
      <c r="A17" s="122">
        <v>41004</v>
      </c>
      <c r="B17" s="57" t="s">
        <v>240</v>
      </c>
      <c r="C17" s="58">
        <v>8408</v>
      </c>
      <c r="D17" s="58">
        <v>9539.6666666666661</v>
      </c>
      <c r="E17" s="59"/>
      <c r="F17" s="58">
        <v>9573.5</v>
      </c>
      <c r="G17" s="58">
        <v>9406</v>
      </c>
      <c r="H17" s="58">
        <v>9776.3333333333339</v>
      </c>
      <c r="I17" s="58">
        <v>9596.6666666666661</v>
      </c>
      <c r="J17" s="58">
        <v>9495.6666666666661</v>
      </c>
      <c r="K17" s="58">
        <v>9585</v>
      </c>
      <c r="L17" s="60">
        <v>0.94078000491453206</v>
      </c>
      <c r="M17" s="60">
        <v>0.47520877738564948</v>
      </c>
      <c r="N17" s="60">
        <v>13.45940374246748</v>
      </c>
      <c r="O17" s="26"/>
      <c r="Q17" s="107"/>
      <c r="R17" s="115"/>
      <c r="S17" s="115"/>
      <c r="T17" s="107"/>
      <c r="U17" s="107"/>
      <c r="V17" s="117"/>
      <c r="W17" s="117"/>
      <c r="X17" s="117"/>
      <c r="Y17" s="117"/>
      <c r="Z17" s="117"/>
      <c r="AA17" s="117"/>
    </row>
    <row r="18" spans="1:27" x14ac:dyDescent="0.2">
      <c r="A18" s="122">
        <v>41007</v>
      </c>
      <c r="B18" s="57" t="s">
        <v>241</v>
      </c>
      <c r="C18" s="58">
        <v>4354.666666666667</v>
      </c>
      <c r="D18" s="58">
        <v>4913.333333333333</v>
      </c>
      <c r="E18" s="59"/>
      <c r="F18" s="58">
        <v>4541.666666666667</v>
      </c>
      <c r="G18" s="58">
        <v>4503.333333333333</v>
      </c>
      <c r="H18" s="58">
        <v>4440.666666666667</v>
      </c>
      <c r="I18" s="58">
        <v>4392.666666666667</v>
      </c>
      <c r="J18" s="58">
        <v>4371.333333333333</v>
      </c>
      <c r="K18" s="58">
        <v>4380</v>
      </c>
      <c r="L18" s="60">
        <v>0.1982614000305194</v>
      </c>
      <c r="M18" s="60">
        <v>-10.854816824966074</v>
      </c>
      <c r="N18" s="60">
        <v>12.829148805878731</v>
      </c>
      <c r="O18" s="26"/>
      <c r="Q18" s="107"/>
      <c r="R18" s="115"/>
      <c r="S18" s="115"/>
      <c r="T18" s="107"/>
      <c r="U18" s="107"/>
      <c r="V18" s="117"/>
      <c r="W18" s="117"/>
      <c r="X18" s="117"/>
      <c r="Y18" s="117"/>
      <c r="Z18" s="117"/>
      <c r="AA18" s="117"/>
    </row>
    <row r="19" spans="1:27" x14ac:dyDescent="0.2">
      <c r="A19" s="122">
        <v>41008</v>
      </c>
      <c r="B19" s="57" t="s">
        <v>242</v>
      </c>
      <c r="C19" s="58">
        <v>357.5</v>
      </c>
      <c r="D19" s="58">
        <v>369.5</v>
      </c>
      <c r="E19" s="59"/>
      <c r="F19" s="58">
        <v>397</v>
      </c>
      <c r="G19" s="58">
        <v>449.5</v>
      </c>
      <c r="H19" s="58">
        <v>450</v>
      </c>
      <c r="I19" s="58">
        <v>446</v>
      </c>
      <c r="J19" s="58">
        <v>398</v>
      </c>
      <c r="K19" s="58">
        <v>454.5</v>
      </c>
      <c r="L19" s="60">
        <v>14.19597989949748</v>
      </c>
      <c r="M19" s="60">
        <v>23.004059539918821</v>
      </c>
      <c r="N19" s="60">
        <v>3.3566433566433629</v>
      </c>
      <c r="O19" s="61"/>
      <c r="Q19" s="107"/>
      <c r="R19" s="107"/>
      <c r="S19" s="107"/>
      <c r="T19" s="107"/>
      <c r="U19" s="107"/>
      <c r="V19" s="117"/>
      <c r="W19" s="117"/>
      <c r="X19" s="117"/>
      <c r="Y19" s="117"/>
      <c r="Z19" s="117"/>
      <c r="AA19" s="117"/>
    </row>
    <row r="20" spans="1:27" x14ac:dyDescent="0.2">
      <c r="A20" s="122">
        <v>41009</v>
      </c>
      <c r="B20" s="57" t="s">
        <v>243</v>
      </c>
      <c r="C20" s="58">
        <v>122769.5</v>
      </c>
      <c r="D20" s="58">
        <v>121579</v>
      </c>
      <c r="E20" s="59"/>
      <c r="F20" s="58">
        <v>125718</v>
      </c>
      <c r="G20" s="58">
        <v>126304.5</v>
      </c>
      <c r="H20" s="58">
        <v>125722</v>
      </c>
      <c r="I20" s="58">
        <v>124642</v>
      </c>
      <c r="J20" s="58">
        <v>132222.5</v>
      </c>
      <c r="K20" s="58">
        <v>132512</v>
      </c>
      <c r="L20" s="60">
        <v>0.21894911985478327</v>
      </c>
      <c r="M20" s="60">
        <v>8.9925069296506788</v>
      </c>
      <c r="N20" s="60">
        <v>-0.96970338724194916</v>
      </c>
      <c r="O20" s="26"/>
      <c r="Q20" s="107"/>
      <c r="R20" s="107"/>
      <c r="S20" s="107"/>
      <c r="T20" s="107"/>
      <c r="U20" s="107"/>
      <c r="V20" s="117"/>
      <c r="W20" s="117"/>
      <c r="X20" s="117"/>
      <c r="Y20" s="117"/>
      <c r="Z20" s="117"/>
      <c r="AA20" s="117"/>
    </row>
    <row r="21" spans="1:27" x14ac:dyDescent="0.2">
      <c r="A21" s="122">
        <v>41010</v>
      </c>
      <c r="B21" s="57" t="s">
        <v>244</v>
      </c>
      <c r="C21" s="58" t="s">
        <v>395</v>
      </c>
      <c r="D21" s="58">
        <v>33570.5</v>
      </c>
      <c r="E21" s="59"/>
      <c r="F21" s="58">
        <v>32601</v>
      </c>
      <c r="G21" s="58">
        <v>32411.5</v>
      </c>
      <c r="H21" s="58">
        <v>33789.75</v>
      </c>
      <c r="I21" s="58">
        <v>33945</v>
      </c>
      <c r="J21" s="58">
        <v>34119.75</v>
      </c>
      <c r="K21" s="58">
        <v>34090.75</v>
      </c>
      <c r="L21" s="60">
        <v>-8.4994761098777794E-2</v>
      </c>
      <c r="M21" s="60">
        <v>1.5497237157623411</v>
      </c>
      <c r="N21" s="60" t="s">
        <v>394</v>
      </c>
      <c r="O21" s="26"/>
      <c r="Q21" s="107"/>
      <c r="R21" s="107"/>
      <c r="S21" s="107"/>
      <c r="T21" s="107"/>
      <c r="U21" s="107"/>
      <c r="V21" s="117"/>
      <c r="W21" s="117"/>
      <c r="X21" s="117"/>
      <c r="Y21" s="117"/>
      <c r="Z21" s="117"/>
      <c r="AA21" s="117"/>
    </row>
    <row r="22" spans="1:27" x14ac:dyDescent="0.2">
      <c r="A22" s="122">
        <v>41011</v>
      </c>
      <c r="B22" s="57" t="s">
        <v>112</v>
      </c>
      <c r="C22" s="58">
        <v>13177.5</v>
      </c>
      <c r="D22" s="58">
        <v>17297.75</v>
      </c>
      <c r="E22" s="59"/>
      <c r="F22" s="58">
        <v>19660.5</v>
      </c>
      <c r="G22" s="58">
        <v>19805</v>
      </c>
      <c r="H22" s="58">
        <v>21164.75</v>
      </c>
      <c r="I22" s="58">
        <v>22927.5</v>
      </c>
      <c r="J22" s="58">
        <v>26064.75</v>
      </c>
      <c r="K22" s="58">
        <v>26885.75</v>
      </c>
      <c r="L22" s="60">
        <v>3.1498479747551711</v>
      </c>
      <c r="M22" s="60">
        <v>55.429174314578475</v>
      </c>
      <c r="N22" s="60">
        <v>31.267311705558718</v>
      </c>
      <c r="O22" s="26"/>
      <c r="Q22" s="107"/>
      <c r="R22" s="107"/>
      <c r="S22" s="107"/>
      <c r="T22" s="107"/>
      <c r="U22" s="107"/>
      <c r="V22" s="117"/>
      <c r="W22" s="117"/>
      <c r="X22" s="117"/>
      <c r="Y22" s="117"/>
      <c r="Z22" s="117"/>
      <c r="AA22" s="117"/>
    </row>
    <row r="23" spans="1:27" x14ac:dyDescent="0.2">
      <c r="A23" s="122">
        <v>41012</v>
      </c>
      <c r="B23" s="57" t="s">
        <v>245</v>
      </c>
      <c r="C23" s="58">
        <v>20422</v>
      </c>
      <c r="D23" s="58">
        <v>27809</v>
      </c>
      <c r="E23" s="59"/>
      <c r="F23" s="58">
        <v>27706</v>
      </c>
      <c r="G23" s="58">
        <v>28027</v>
      </c>
      <c r="H23" s="58">
        <v>27273</v>
      </c>
      <c r="I23" s="58">
        <v>27488</v>
      </c>
      <c r="J23" s="58">
        <v>27561</v>
      </c>
      <c r="K23" s="58">
        <v>28268</v>
      </c>
      <c r="L23" s="60">
        <v>2.565218968832772</v>
      </c>
      <c r="M23" s="60">
        <v>1.6505447876586699</v>
      </c>
      <c r="N23" s="60">
        <v>36.171775536186466</v>
      </c>
      <c r="O23" s="26"/>
      <c r="Q23" s="107"/>
      <c r="R23" s="107"/>
      <c r="S23" s="107"/>
      <c r="T23" s="107"/>
      <c r="U23" s="107"/>
      <c r="V23" s="117"/>
      <c r="W23" s="117"/>
      <c r="X23" s="117"/>
      <c r="Y23" s="117"/>
      <c r="Z23" s="117"/>
      <c r="AA23" s="117"/>
    </row>
    <row r="24" spans="1:27" x14ac:dyDescent="0.2">
      <c r="A24" s="122">
        <v>41013</v>
      </c>
      <c r="B24" s="57" t="s">
        <v>246</v>
      </c>
      <c r="C24" s="58">
        <v>14188</v>
      </c>
      <c r="D24" s="58">
        <v>18910</v>
      </c>
      <c r="E24" s="59"/>
      <c r="F24" s="58">
        <v>22508</v>
      </c>
      <c r="G24" s="58">
        <v>22459</v>
      </c>
      <c r="H24" s="58">
        <v>22910</v>
      </c>
      <c r="I24" s="58">
        <v>21961</v>
      </c>
      <c r="J24" s="58">
        <v>21319</v>
      </c>
      <c r="K24" s="58">
        <v>22090</v>
      </c>
      <c r="L24" s="60">
        <v>3.6164923307847374</v>
      </c>
      <c r="M24" s="60">
        <v>16.81649920676891</v>
      </c>
      <c r="N24" s="60">
        <v>33.281646461798701</v>
      </c>
      <c r="O24" s="26"/>
      <c r="Q24" s="107"/>
      <c r="R24" s="107"/>
      <c r="S24" s="107"/>
      <c r="T24" s="107"/>
      <c r="U24" s="107"/>
      <c r="V24" s="117"/>
      <c r="W24" s="117"/>
      <c r="X24" s="117"/>
      <c r="Y24" s="117"/>
      <c r="Z24" s="117"/>
      <c r="AA24" s="117"/>
    </row>
    <row r="25" spans="1:27" x14ac:dyDescent="0.2">
      <c r="A25" s="122">
        <v>41014</v>
      </c>
      <c r="B25" s="57" t="s">
        <v>247</v>
      </c>
      <c r="C25" s="58">
        <v>13389</v>
      </c>
      <c r="D25" s="58">
        <v>13640.5</v>
      </c>
      <c r="E25" s="59"/>
      <c r="F25" s="58">
        <v>15172.5</v>
      </c>
      <c r="G25" s="58">
        <v>15089</v>
      </c>
      <c r="H25" s="58">
        <v>17733.666666666668</v>
      </c>
      <c r="I25" s="58">
        <v>18260</v>
      </c>
      <c r="J25" s="58">
        <v>15709.5</v>
      </c>
      <c r="K25" s="58">
        <v>15762</v>
      </c>
      <c r="L25" s="60">
        <v>0.3341926859543598</v>
      </c>
      <c r="M25" s="60">
        <v>15.552948938821887</v>
      </c>
      <c r="N25" s="60">
        <v>1.8784076480693024</v>
      </c>
      <c r="O25" s="26"/>
      <c r="Q25" s="107"/>
      <c r="R25" s="107"/>
      <c r="S25" s="107"/>
      <c r="T25" s="107"/>
      <c r="U25" s="107"/>
      <c r="V25" s="117"/>
      <c r="W25" s="117"/>
      <c r="X25" s="117"/>
      <c r="Y25" s="117"/>
      <c r="Z25" s="117"/>
      <c r="AA25" s="117"/>
    </row>
    <row r="26" spans="1:27" x14ac:dyDescent="0.2">
      <c r="A26" s="122">
        <v>41015</v>
      </c>
      <c r="B26" s="57" t="s">
        <v>248</v>
      </c>
      <c r="C26" s="58">
        <v>22031.5</v>
      </c>
      <c r="D26" s="58">
        <v>35416.5</v>
      </c>
      <c r="E26" s="59"/>
      <c r="F26" s="58">
        <v>40256</v>
      </c>
      <c r="G26" s="58">
        <v>40866</v>
      </c>
      <c r="H26" s="58">
        <v>41117</v>
      </c>
      <c r="I26" s="58">
        <v>40291</v>
      </c>
      <c r="J26" s="58">
        <v>40727</v>
      </c>
      <c r="K26" s="58">
        <v>40578.5</v>
      </c>
      <c r="L26" s="60">
        <v>-0.3646229773860088</v>
      </c>
      <c r="M26" s="60">
        <v>14.575127412364285</v>
      </c>
      <c r="N26" s="60">
        <v>60.753920522887682</v>
      </c>
      <c r="O26" s="26"/>
      <c r="Q26" s="107"/>
      <c r="R26" s="107"/>
      <c r="S26" s="107"/>
      <c r="T26" s="107"/>
      <c r="U26" s="107"/>
      <c r="V26" s="117"/>
      <c r="W26" s="117"/>
      <c r="X26" s="117"/>
      <c r="Y26" s="117"/>
      <c r="Z26" s="117"/>
      <c r="AA26" s="117"/>
    </row>
    <row r="27" spans="1:27" x14ac:dyDescent="0.2">
      <c r="A27" s="122">
        <v>41016</v>
      </c>
      <c r="B27" s="57" t="s">
        <v>113</v>
      </c>
      <c r="C27" s="58">
        <v>3552.3333333333335</v>
      </c>
      <c r="D27" s="58">
        <v>4220</v>
      </c>
      <c r="E27" s="59"/>
      <c r="F27" s="58">
        <v>3314.6666666666665</v>
      </c>
      <c r="G27" s="58">
        <v>3256.3333333333335</v>
      </c>
      <c r="H27" s="58">
        <v>3540.25</v>
      </c>
      <c r="I27" s="58">
        <v>3382.5</v>
      </c>
      <c r="J27" s="58">
        <v>3286</v>
      </c>
      <c r="K27" s="58">
        <v>3312</v>
      </c>
      <c r="L27" s="60">
        <v>0.79123554473523594</v>
      </c>
      <c r="M27" s="60">
        <v>-21.51658767772512</v>
      </c>
      <c r="N27" s="60">
        <v>18.795158112039022</v>
      </c>
      <c r="O27" s="26"/>
      <c r="Q27" s="107"/>
      <c r="R27" s="107"/>
      <c r="S27" s="107"/>
      <c r="T27" s="107"/>
      <c r="U27" s="107"/>
      <c r="V27" s="117"/>
      <c r="W27" s="117"/>
      <c r="X27" s="117"/>
      <c r="Y27" s="117"/>
      <c r="Z27" s="117"/>
      <c r="AA27" s="117"/>
    </row>
    <row r="28" spans="1:27" x14ac:dyDescent="0.2">
      <c r="A28" s="122">
        <v>41017</v>
      </c>
      <c r="B28" s="57" t="s">
        <v>249</v>
      </c>
      <c r="C28" s="58">
        <v>3872</v>
      </c>
      <c r="D28" s="58">
        <v>5128.75</v>
      </c>
      <c r="E28" s="59"/>
      <c r="F28" s="58">
        <v>4314</v>
      </c>
      <c r="G28" s="58">
        <v>4221.333333333333</v>
      </c>
      <c r="H28" s="58">
        <v>4276.5</v>
      </c>
      <c r="I28" s="58">
        <v>4251</v>
      </c>
      <c r="J28" s="58">
        <v>4229.25</v>
      </c>
      <c r="K28" s="58">
        <v>4272.5</v>
      </c>
      <c r="L28" s="60">
        <v>1.0226399479813297</v>
      </c>
      <c r="M28" s="60">
        <v>-16.695101145503287</v>
      </c>
      <c r="N28" s="60">
        <v>32.457386363636353</v>
      </c>
      <c r="O28" s="26"/>
      <c r="Q28" s="107"/>
      <c r="R28" s="107"/>
      <c r="S28" s="107"/>
      <c r="T28" s="107"/>
      <c r="U28" s="107"/>
      <c r="V28" s="117"/>
      <c r="W28" s="117"/>
      <c r="X28" s="117"/>
      <c r="Y28" s="117"/>
      <c r="Z28" s="117"/>
      <c r="AA28" s="117"/>
    </row>
    <row r="29" spans="1:27" x14ac:dyDescent="0.2">
      <c r="A29" s="122">
        <v>41018</v>
      </c>
      <c r="B29" s="57" t="s">
        <v>250</v>
      </c>
      <c r="C29" s="58">
        <v>25754</v>
      </c>
      <c r="D29" s="58">
        <v>33561</v>
      </c>
      <c r="E29" s="59"/>
      <c r="F29" s="58">
        <v>38470.333333333336</v>
      </c>
      <c r="G29" s="58">
        <v>38792.333333333336</v>
      </c>
      <c r="H29" s="58">
        <v>39377</v>
      </c>
      <c r="I29" s="58">
        <v>39309.333333333336</v>
      </c>
      <c r="J29" s="58">
        <v>39489.666666666664</v>
      </c>
      <c r="K29" s="58">
        <v>39629.666666666664</v>
      </c>
      <c r="L29" s="60">
        <v>0.35452312419281817</v>
      </c>
      <c r="M29" s="60">
        <v>18.082496548573236</v>
      </c>
      <c r="N29" s="60">
        <v>30.313737671817975</v>
      </c>
      <c r="O29" s="26"/>
      <c r="Q29" s="107"/>
      <c r="R29" s="107"/>
      <c r="S29" s="107"/>
      <c r="T29" s="107"/>
      <c r="U29" s="107"/>
      <c r="V29" s="117"/>
      <c r="W29" s="117"/>
      <c r="X29" s="117"/>
      <c r="Y29" s="117"/>
      <c r="Z29" s="117"/>
      <c r="AA29" s="117"/>
    </row>
    <row r="30" spans="1:27" x14ac:dyDescent="0.2">
      <c r="A30" s="122">
        <v>41019</v>
      </c>
      <c r="B30" s="57" t="s">
        <v>251</v>
      </c>
      <c r="C30" s="58">
        <v>26891.5</v>
      </c>
      <c r="D30" s="58">
        <v>29920</v>
      </c>
      <c r="E30" s="59"/>
      <c r="F30" s="58">
        <v>30156</v>
      </c>
      <c r="G30" s="58">
        <v>29751</v>
      </c>
      <c r="H30" s="58">
        <v>29340.5</v>
      </c>
      <c r="I30" s="58">
        <v>29147.5</v>
      </c>
      <c r="J30" s="58">
        <v>29458.5</v>
      </c>
      <c r="K30" s="58">
        <v>29490</v>
      </c>
      <c r="L30" s="60">
        <v>0.10693008809001814</v>
      </c>
      <c r="M30" s="60">
        <v>-1.4371657754010725</v>
      </c>
      <c r="N30" s="60">
        <v>11.261922912444454</v>
      </c>
      <c r="O30" s="26"/>
      <c r="Q30" s="107"/>
      <c r="R30" s="107"/>
      <c r="S30" s="107"/>
      <c r="T30" s="107"/>
      <c r="U30" s="107"/>
      <c r="V30" s="117"/>
      <c r="W30" s="117"/>
      <c r="X30" s="117"/>
      <c r="Y30" s="117"/>
      <c r="Z30" s="117"/>
      <c r="AA30" s="117"/>
    </row>
    <row r="31" spans="1:27" x14ac:dyDescent="0.2">
      <c r="A31" s="122">
        <v>41020</v>
      </c>
      <c r="B31" s="57" t="s">
        <v>115</v>
      </c>
      <c r="C31" s="58">
        <v>9632.5</v>
      </c>
      <c r="D31" s="58">
        <v>7923.333333333333</v>
      </c>
      <c r="E31" s="59"/>
      <c r="F31" s="58">
        <v>7069.5</v>
      </c>
      <c r="G31" s="58">
        <v>7197</v>
      </c>
      <c r="H31" s="58">
        <v>6978</v>
      </c>
      <c r="I31" s="58">
        <v>6958.5</v>
      </c>
      <c r="J31" s="58">
        <v>6829</v>
      </c>
      <c r="K31" s="58">
        <v>6853.75</v>
      </c>
      <c r="L31" s="60">
        <v>0.36242495240883521</v>
      </c>
      <c r="M31" s="60">
        <v>-13.499158603281447</v>
      </c>
      <c r="N31" s="60">
        <v>-17.743749459295788</v>
      </c>
      <c r="O31" s="26"/>
      <c r="Q31" s="107"/>
      <c r="R31" s="107"/>
      <c r="S31" s="107"/>
      <c r="T31" s="107"/>
      <c r="U31" s="107"/>
      <c r="V31" s="117"/>
      <c r="W31" s="117"/>
      <c r="X31" s="117"/>
      <c r="Y31" s="117"/>
      <c r="Z31" s="117"/>
      <c r="AA31" s="117"/>
    </row>
    <row r="32" spans="1:27" x14ac:dyDescent="0.2">
      <c r="A32" s="122">
        <v>41021</v>
      </c>
      <c r="B32" s="57" t="s">
        <v>116</v>
      </c>
      <c r="C32" s="58">
        <v>12253.5</v>
      </c>
      <c r="D32" s="58">
        <v>14782</v>
      </c>
      <c r="E32" s="59"/>
      <c r="F32" s="58">
        <v>14642</v>
      </c>
      <c r="G32" s="58">
        <v>14549.5</v>
      </c>
      <c r="H32" s="58">
        <v>14986.666666666666</v>
      </c>
      <c r="I32" s="58">
        <v>15114</v>
      </c>
      <c r="J32" s="58">
        <v>14965.333333333334</v>
      </c>
      <c r="K32" s="58">
        <v>15024</v>
      </c>
      <c r="L32" s="60">
        <v>0.39201710620100361</v>
      </c>
      <c r="M32" s="60">
        <v>1.6371262346096538</v>
      </c>
      <c r="N32" s="60">
        <v>20.634920634920629</v>
      </c>
      <c r="O32" s="26"/>
      <c r="Q32" s="107"/>
      <c r="R32" s="107"/>
      <c r="S32" s="107"/>
      <c r="T32" s="107"/>
      <c r="U32" s="107"/>
      <c r="V32" s="117"/>
      <c r="W32" s="117"/>
      <c r="X32" s="117"/>
      <c r="Y32" s="117"/>
      <c r="Z32" s="117"/>
      <c r="AA32" s="117"/>
    </row>
    <row r="33" spans="1:27" x14ac:dyDescent="0.2">
      <c r="A33" s="122">
        <v>41023</v>
      </c>
      <c r="B33" s="57" t="s">
        <v>252</v>
      </c>
      <c r="C33" s="58">
        <v>3220.25</v>
      </c>
      <c r="D33" s="58">
        <v>3317.25</v>
      </c>
      <c r="E33" s="59"/>
      <c r="F33" s="58">
        <v>3602.75</v>
      </c>
      <c r="G33" s="58">
        <v>3646.25</v>
      </c>
      <c r="H33" s="58">
        <v>3612.5</v>
      </c>
      <c r="I33" s="58">
        <v>3717</v>
      </c>
      <c r="J33" s="58">
        <v>3620.75</v>
      </c>
      <c r="K33" s="58">
        <v>3808.5</v>
      </c>
      <c r="L33" s="60">
        <v>5.1853897673133975</v>
      </c>
      <c r="M33" s="60">
        <v>14.808953199186071</v>
      </c>
      <c r="N33" s="60">
        <v>3.0121884946820998</v>
      </c>
      <c r="O33" s="26"/>
      <c r="Q33" s="107"/>
      <c r="R33" s="107"/>
      <c r="S33" s="107"/>
      <c r="T33" s="107"/>
      <c r="U33" s="107"/>
      <c r="V33" s="117"/>
      <c r="W33" s="117"/>
      <c r="X33" s="117"/>
      <c r="Y33" s="117"/>
      <c r="Z33" s="117"/>
      <c r="AA33" s="117"/>
    </row>
    <row r="34" spans="1:27" x14ac:dyDescent="0.2">
      <c r="A34" s="122">
        <v>41024</v>
      </c>
      <c r="B34" s="57" t="s">
        <v>117</v>
      </c>
      <c r="C34" s="58">
        <v>7097</v>
      </c>
      <c r="D34" s="58">
        <v>7808</v>
      </c>
      <c r="E34" s="59"/>
      <c r="F34" s="58">
        <v>7562</v>
      </c>
      <c r="G34" s="58">
        <v>7529.5</v>
      </c>
      <c r="H34" s="58">
        <v>7806.333333333333</v>
      </c>
      <c r="I34" s="58">
        <v>7975.75</v>
      </c>
      <c r="J34" s="58">
        <v>7933.75</v>
      </c>
      <c r="K34" s="58">
        <v>8068.5</v>
      </c>
      <c r="L34" s="60">
        <v>1.6984402079722738</v>
      </c>
      <c r="M34" s="60">
        <v>3.336321721311486</v>
      </c>
      <c r="N34" s="60">
        <v>10.018317598985483</v>
      </c>
      <c r="O34" s="26"/>
      <c r="Q34" s="107"/>
      <c r="R34" s="107"/>
      <c r="S34" s="107"/>
      <c r="T34" s="107"/>
      <c r="U34" s="107"/>
      <c r="V34" s="117"/>
      <c r="W34" s="117"/>
      <c r="X34" s="117"/>
      <c r="Y34" s="117"/>
      <c r="Z34" s="117"/>
      <c r="AA34" s="117"/>
    </row>
    <row r="35" spans="1:27" x14ac:dyDescent="0.2">
      <c r="A35" s="122">
        <v>41025</v>
      </c>
      <c r="B35" s="57" t="s">
        <v>253</v>
      </c>
      <c r="C35" s="58">
        <v>1573.3333333333333</v>
      </c>
      <c r="D35" s="58">
        <v>2067.25</v>
      </c>
      <c r="E35" s="59"/>
      <c r="F35" s="58">
        <v>1998</v>
      </c>
      <c r="G35" s="58">
        <v>1944.3333333333333</v>
      </c>
      <c r="H35" s="58">
        <v>2054</v>
      </c>
      <c r="I35" s="58">
        <v>2036.25</v>
      </c>
      <c r="J35" s="58">
        <v>2065</v>
      </c>
      <c r="K35" s="58">
        <v>2066.5</v>
      </c>
      <c r="L35" s="60">
        <v>7.263922518159216E-2</v>
      </c>
      <c r="M35" s="60">
        <v>-3.6280082234851907E-2</v>
      </c>
      <c r="N35" s="60">
        <v>31.393008474576266</v>
      </c>
      <c r="O35" s="26"/>
      <c r="Q35" s="107"/>
      <c r="R35" s="107"/>
      <c r="S35" s="107"/>
      <c r="T35" s="107"/>
      <c r="U35" s="107"/>
      <c r="V35" s="117"/>
      <c r="W35" s="117"/>
      <c r="X35" s="117"/>
      <c r="Y35" s="117"/>
      <c r="Z35" s="117"/>
      <c r="AA35" s="117"/>
    </row>
    <row r="36" spans="1:27" x14ac:dyDescent="0.2">
      <c r="A36" s="122">
        <v>41027</v>
      </c>
      <c r="B36" s="57" t="s">
        <v>254</v>
      </c>
      <c r="C36" s="58">
        <v>14739.5</v>
      </c>
      <c r="D36" s="58">
        <v>17948.5</v>
      </c>
      <c r="E36" s="59"/>
      <c r="F36" s="58">
        <v>16522</v>
      </c>
      <c r="G36" s="58">
        <v>16524</v>
      </c>
      <c r="H36" s="58">
        <v>16308</v>
      </c>
      <c r="I36" s="58">
        <v>16121</v>
      </c>
      <c r="J36" s="58">
        <v>16128.5</v>
      </c>
      <c r="K36" s="58">
        <v>16305.5</v>
      </c>
      <c r="L36" s="60">
        <v>1.0974362153951089</v>
      </c>
      <c r="M36" s="60">
        <v>-9.1539682981864772</v>
      </c>
      <c r="N36" s="60">
        <v>21.771430509854483</v>
      </c>
      <c r="O36" s="26"/>
      <c r="Q36" s="107"/>
      <c r="R36" s="107"/>
      <c r="S36" s="107"/>
      <c r="T36" s="107"/>
      <c r="U36" s="107"/>
      <c r="V36" s="117"/>
      <c r="W36" s="117"/>
      <c r="X36" s="117"/>
      <c r="Y36" s="117"/>
      <c r="Z36" s="117"/>
      <c r="AA36" s="117"/>
    </row>
    <row r="37" spans="1:27" x14ac:dyDescent="0.2">
      <c r="A37" s="122">
        <v>41028</v>
      </c>
      <c r="B37" s="57" t="s">
        <v>255</v>
      </c>
      <c r="C37" s="58">
        <v>47049.333333333336</v>
      </c>
      <c r="D37" s="58">
        <v>26468.666666666668</v>
      </c>
      <c r="E37" s="59"/>
      <c r="F37" s="58">
        <v>27836</v>
      </c>
      <c r="G37" s="58">
        <v>29219</v>
      </c>
      <c r="H37" s="58">
        <v>25786.333333333332</v>
      </c>
      <c r="I37" s="58">
        <v>26104.333333333332</v>
      </c>
      <c r="J37" s="58">
        <v>24973.5</v>
      </c>
      <c r="K37" s="58">
        <v>24963</v>
      </c>
      <c r="L37" s="60">
        <v>-4.2044567241272812E-2</v>
      </c>
      <c r="M37" s="60">
        <v>-5.6884870160945011</v>
      </c>
      <c r="N37" s="60">
        <v>-43.742738118853971</v>
      </c>
      <c r="O37" s="26"/>
      <c r="Q37" s="107"/>
      <c r="R37" s="107"/>
      <c r="S37" s="107"/>
      <c r="T37" s="107"/>
      <c r="U37" s="107"/>
      <c r="V37" s="117"/>
      <c r="W37" s="117"/>
      <c r="X37" s="117"/>
      <c r="Y37" s="117"/>
      <c r="Z37" s="117"/>
      <c r="AA37" s="117"/>
    </row>
    <row r="38" spans="1:27" x14ac:dyDescent="0.2">
      <c r="A38" s="122">
        <v>51001</v>
      </c>
      <c r="B38" s="57" t="s">
        <v>256</v>
      </c>
      <c r="C38" s="58">
        <v>3494.5</v>
      </c>
      <c r="D38" s="58">
        <v>3952.75</v>
      </c>
      <c r="E38" s="59"/>
      <c r="F38" s="58">
        <v>3939.75</v>
      </c>
      <c r="G38" s="58">
        <v>3955.25</v>
      </c>
      <c r="H38" s="58">
        <v>3954.75</v>
      </c>
      <c r="I38" s="58">
        <v>3952.75</v>
      </c>
      <c r="J38" s="58">
        <v>3968.25</v>
      </c>
      <c r="K38" s="58">
        <v>3974</v>
      </c>
      <c r="L38" s="60">
        <v>0.14490014490013969</v>
      </c>
      <c r="M38" s="60">
        <v>0.53760040478147975</v>
      </c>
      <c r="N38" s="60">
        <v>13.113464014880517</v>
      </c>
      <c r="O38" s="26"/>
      <c r="Q38" s="107"/>
      <c r="R38" s="107"/>
      <c r="S38" s="107"/>
      <c r="T38" s="107"/>
      <c r="U38" s="107"/>
      <c r="V38" s="117"/>
      <c r="W38" s="117"/>
      <c r="X38" s="117"/>
      <c r="Y38" s="117"/>
      <c r="Z38" s="117"/>
      <c r="AA38" s="117"/>
    </row>
    <row r="39" spans="1:27" x14ac:dyDescent="0.2">
      <c r="A39" s="122">
        <v>51002</v>
      </c>
      <c r="B39" s="57" t="s">
        <v>257</v>
      </c>
      <c r="C39" s="58">
        <v>3079</v>
      </c>
      <c r="D39" s="58">
        <v>3831.6666666666665</v>
      </c>
      <c r="E39" s="59"/>
      <c r="F39" s="58">
        <v>3508</v>
      </c>
      <c r="G39" s="58">
        <v>3468</v>
      </c>
      <c r="H39" s="58">
        <v>3811</v>
      </c>
      <c r="I39" s="58">
        <v>3788.6666666666665</v>
      </c>
      <c r="J39" s="58">
        <v>3778.3333333333335</v>
      </c>
      <c r="K39" s="58">
        <v>3830</v>
      </c>
      <c r="L39" s="60">
        <v>1.3674459638288505</v>
      </c>
      <c r="M39" s="60">
        <v>-4.3497172683770735E-2</v>
      </c>
      <c r="N39" s="60">
        <v>24.445166179495502</v>
      </c>
      <c r="O39" s="26"/>
      <c r="Q39" s="107"/>
      <c r="R39" s="107"/>
      <c r="S39" s="107"/>
      <c r="T39" s="107"/>
      <c r="U39" s="107"/>
      <c r="V39" s="117"/>
      <c r="W39" s="117"/>
      <c r="X39" s="117"/>
      <c r="Y39" s="117"/>
      <c r="Z39" s="117"/>
      <c r="AA39" s="117"/>
    </row>
    <row r="40" spans="1:27" x14ac:dyDescent="0.2">
      <c r="A40" s="122">
        <v>51003</v>
      </c>
      <c r="B40" s="57" t="s">
        <v>258</v>
      </c>
      <c r="C40" s="58">
        <v>4522.666666666667</v>
      </c>
      <c r="D40" s="58">
        <v>4875</v>
      </c>
      <c r="E40" s="59"/>
      <c r="F40" s="58">
        <v>4798.5</v>
      </c>
      <c r="G40" s="58">
        <v>4704.5</v>
      </c>
      <c r="H40" s="58">
        <v>4536.666666666667</v>
      </c>
      <c r="I40" s="58">
        <v>4517.666666666667</v>
      </c>
      <c r="J40" s="58">
        <v>4394.333333333333</v>
      </c>
      <c r="K40" s="58">
        <v>4430</v>
      </c>
      <c r="L40" s="60">
        <v>0.81165136918759373</v>
      </c>
      <c r="M40" s="60">
        <v>-9.1282051282051242</v>
      </c>
      <c r="N40" s="60">
        <v>7.7903891509433887</v>
      </c>
      <c r="O40" s="26"/>
      <c r="Q40" s="107"/>
      <c r="R40" s="107"/>
      <c r="S40" s="107"/>
      <c r="T40" s="107"/>
      <c r="U40" s="107"/>
      <c r="V40" s="117"/>
      <c r="W40" s="117"/>
      <c r="X40" s="117"/>
      <c r="Y40" s="117"/>
      <c r="Z40" s="117"/>
      <c r="AA40" s="117"/>
    </row>
    <row r="41" spans="1:27" x14ac:dyDescent="0.2">
      <c r="A41" s="122">
        <v>51004</v>
      </c>
      <c r="B41" s="57" t="s">
        <v>259</v>
      </c>
      <c r="C41" s="58">
        <v>11692</v>
      </c>
      <c r="D41" s="58">
        <v>14339.25</v>
      </c>
      <c r="E41" s="59"/>
      <c r="F41" s="58">
        <v>10546.333333333334</v>
      </c>
      <c r="G41" s="58">
        <v>9963.3333333333339</v>
      </c>
      <c r="H41" s="58">
        <v>10324.75</v>
      </c>
      <c r="I41" s="58">
        <v>10490.25</v>
      </c>
      <c r="J41" s="58">
        <v>10674.75</v>
      </c>
      <c r="K41" s="58">
        <v>10689.75</v>
      </c>
      <c r="L41" s="60">
        <v>0.14051851331413623</v>
      </c>
      <c r="M41" s="60">
        <v>-25.451121920602539</v>
      </c>
      <c r="N41" s="60">
        <v>22.641549777625734</v>
      </c>
      <c r="O41" s="26"/>
      <c r="Q41" s="107"/>
      <c r="R41" s="107"/>
      <c r="S41" s="107"/>
      <c r="T41" s="107"/>
      <c r="U41" s="107"/>
      <c r="V41" s="117"/>
      <c r="W41" s="117"/>
      <c r="X41" s="117"/>
      <c r="Y41" s="117"/>
      <c r="Z41" s="117"/>
      <c r="AA41" s="117"/>
    </row>
    <row r="42" spans="1:27" x14ac:dyDescent="0.2">
      <c r="A42" s="122">
        <v>51005</v>
      </c>
      <c r="B42" s="57" t="s">
        <v>260</v>
      </c>
      <c r="C42" s="58">
        <v>12474.25</v>
      </c>
      <c r="D42" s="58">
        <v>13137.25</v>
      </c>
      <c r="E42" s="59"/>
      <c r="F42" s="58">
        <v>10496.666666666666</v>
      </c>
      <c r="G42" s="58">
        <v>10270.333333333334</v>
      </c>
      <c r="H42" s="58">
        <v>10161.5</v>
      </c>
      <c r="I42" s="58">
        <v>10707.5</v>
      </c>
      <c r="J42" s="58">
        <v>10979.25</v>
      </c>
      <c r="K42" s="58">
        <v>11004</v>
      </c>
      <c r="L42" s="60">
        <v>0.22542523396407166</v>
      </c>
      <c r="M42" s="60">
        <v>-16.238177700812571</v>
      </c>
      <c r="N42" s="60">
        <v>5.3149487945167051</v>
      </c>
      <c r="O42" s="26"/>
      <c r="Q42" s="107"/>
      <c r="R42" s="107"/>
      <c r="S42" s="107"/>
      <c r="T42" s="107"/>
      <c r="U42" s="107"/>
      <c r="V42" s="117"/>
      <c r="W42" s="117"/>
      <c r="X42" s="117"/>
      <c r="Y42" s="117"/>
      <c r="Z42" s="117"/>
      <c r="AA42" s="117"/>
    </row>
    <row r="43" spans="1:27" x14ac:dyDescent="0.2">
      <c r="A43" s="122">
        <v>51006</v>
      </c>
      <c r="B43" s="57" t="s">
        <v>261</v>
      </c>
      <c r="C43" s="58">
        <v>10092</v>
      </c>
      <c r="D43" s="58">
        <v>12176.333333333334</v>
      </c>
      <c r="E43" s="59"/>
      <c r="F43" s="58" t="s">
        <v>395</v>
      </c>
      <c r="G43" s="58" t="s">
        <v>395</v>
      </c>
      <c r="H43" s="58">
        <v>8377.3333333333339</v>
      </c>
      <c r="I43" s="58">
        <v>8465</v>
      </c>
      <c r="J43" s="58">
        <v>8656.3333333333339</v>
      </c>
      <c r="K43" s="58">
        <v>8091.666666666667</v>
      </c>
      <c r="L43" s="60">
        <v>-6.5231622318918774</v>
      </c>
      <c r="M43" s="60">
        <v>-33.545949793314897</v>
      </c>
      <c r="N43" s="60">
        <v>20.653322763905415</v>
      </c>
      <c r="O43" s="26"/>
      <c r="Q43" s="107"/>
      <c r="R43" s="107"/>
      <c r="S43" s="107"/>
      <c r="T43" s="107"/>
      <c r="U43" s="107"/>
      <c r="V43" s="117"/>
      <c r="W43" s="117"/>
      <c r="X43" s="117"/>
      <c r="Y43" s="117"/>
      <c r="Z43" s="117"/>
      <c r="AA43" s="117"/>
    </row>
    <row r="44" spans="1:27" x14ac:dyDescent="0.2">
      <c r="A44" s="122">
        <v>51007</v>
      </c>
      <c r="B44" s="57" t="s">
        <v>262</v>
      </c>
      <c r="C44" s="58" t="s">
        <v>395</v>
      </c>
      <c r="D44" s="58">
        <v>9373.5</v>
      </c>
      <c r="E44" s="59"/>
      <c r="F44" s="58" t="s">
        <v>395</v>
      </c>
      <c r="G44" s="58" t="s">
        <v>395</v>
      </c>
      <c r="H44" s="58">
        <v>7644</v>
      </c>
      <c r="I44" s="58">
        <v>7630</v>
      </c>
      <c r="J44" s="58">
        <v>7861</v>
      </c>
      <c r="K44" s="58">
        <v>7489.5</v>
      </c>
      <c r="L44" s="60">
        <v>-4.7258618496374467</v>
      </c>
      <c r="M44" s="60">
        <v>-20.099215874539922</v>
      </c>
      <c r="N44" s="60" t="s">
        <v>394</v>
      </c>
      <c r="O44" s="26"/>
      <c r="Q44" s="107"/>
      <c r="R44" s="107"/>
      <c r="S44" s="107"/>
      <c r="T44" s="107"/>
      <c r="U44" s="107"/>
      <c r="V44" s="117"/>
      <c r="W44" s="117"/>
      <c r="X44" s="117"/>
      <c r="Y44" s="117"/>
      <c r="Z44" s="117"/>
      <c r="AA44" s="117"/>
    </row>
    <row r="45" spans="1:27" x14ac:dyDescent="0.2">
      <c r="A45" s="122">
        <v>51008</v>
      </c>
      <c r="B45" s="57" t="s">
        <v>263</v>
      </c>
      <c r="C45" s="58">
        <v>7962</v>
      </c>
      <c r="D45" s="58">
        <v>9413.75</v>
      </c>
      <c r="E45" s="59"/>
      <c r="F45" s="58">
        <v>10215</v>
      </c>
      <c r="G45" s="58">
        <v>10135.5</v>
      </c>
      <c r="H45" s="58">
        <v>10203.75</v>
      </c>
      <c r="I45" s="58">
        <v>10250.25</v>
      </c>
      <c r="J45" s="58">
        <v>10254.25</v>
      </c>
      <c r="K45" s="58">
        <v>10080.5</v>
      </c>
      <c r="L45" s="60">
        <v>-1.6944193870834012</v>
      </c>
      <c r="M45" s="60">
        <v>7.0827247377506231</v>
      </c>
      <c r="N45" s="60">
        <v>18.233484049233862</v>
      </c>
      <c r="O45" s="26"/>
      <c r="Q45" s="107"/>
      <c r="R45" s="107"/>
      <c r="S45" s="107"/>
      <c r="T45" s="107"/>
      <c r="U45" s="107"/>
      <c r="V45" s="117"/>
      <c r="W45" s="117"/>
      <c r="X45" s="117"/>
      <c r="Y45" s="117"/>
      <c r="Z45" s="117"/>
      <c r="AA45" s="117"/>
    </row>
    <row r="46" spans="1:27" x14ac:dyDescent="0.2">
      <c r="A46" s="122">
        <v>51009</v>
      </c>
      <c r="B46" s="57" t="s">
        <v>114</v>
      </c>
      <c r="C46" s="58">
        <v>6607</v>
      </c>
      <c r="D46" s="58">
        <v>7054.5</v>
      </c>
      <c r="E46" s="59"/>
      <c r="F46" s="58">
        <v>7133.5</v>
      </c>
      <c r="G46" s="58">
        <v>7123.5</v>
      </c>
      <c r="H46" s="58">
        <v>7179</v>
      </c>
      <c r="I46" s="58">
        <v>7126.25</v>
      </c>
      <c r="J46" s="58">
        <v>7170</v>
      </c>
      <c r="K46" s="58">
        <v>7190.5</v>
      </c>
      <c r="L46" s="60">
        <v>0.28591352859135277</v>
      </c>
      <c r="M46" s="60">
        <v>1.9278474732440376</v>
      </c>
      <c r="N46" s="60">
        <v>6.7731194187982346</v>
      </c>
      <c r="O46" s="26"/>
      <c r="Q46" s="107"/>
      <c r="R46" s="107"/>
      <c r="S46" s="107"/>
      <c r="T46" s="107"/>
      <c r="U46" s="107"/>
      <c r="V46" s="117"/>
      <c r="W46" s="117"/>
      <c r="X46" s="117"/>
      <c r="Y46" s="117"/>
      <c r="Z46" s="117"/>
      <c r="AA46" s="117"/>
    </row>
    <row r="47" spans="1:27" x14ac:dyDescent="0.2">
      <c r="A47" s="122">
        <v>51011</v>
      </c>
      <c r="B47" s="57" t="s">
        <v>264</v>
      </c>
      <c r="C47" s="58">
        <v>2797.6666666666665</v>
      </c>
      <c r="D47" s="58">
        <v>3023.3333333333335</v>
      </c>
      <c r="E47" s="59"/>
      <c r="F47" s="58">
        <v>2296.3333333333335</v>
      </c>
      <c r="G47" s="58">
        <v>2186.6666666666665</v>
      </c>
      <c r="H47" s="58">
        <v>2150</v>
      </c>
      <c r="I47" s="58">
        <v>2354.6666666666665</v>
      </c>
      <c r="J47" s="58">
        <v>2386.6666666666665</v>
      </c>
      <c r="K47" s="58">
        <v>2428</v>
      </c>
      <c r="L47" s="60">
        <v>1.7318435754190009</v>
      </c>
      <c r="M47" s="60">
        <v>-19.691289966923932</v>
      </c>
      <c r="N47" s="60">
        <v>8.0662456809245988</v>
      </c>
      <c r="O47" s="26"/>
      <c r="Q47" s="107"/>
      <c r="R47" s="107"/>
      <c r="S47" s="107"/>
      <c r="T47" s="107"/>
      <c r="U47" s="107"/>
      <c r="V47" s="117"/>
      <c r="W47" s="117"/>
      <c r="X47" s="117"/>
      <c r="Y47" s="117"/>
      <c r="Z47" s="117"/>
      <c r="AA47" s="117"/>
    </row>
    <row r="48" spans="1:27" x14ac:dyDescent="0.2">
      <c r="A48" s="122">
        <v>51012</v>
      </c>
      <c r="B48" s="57" t="s">
        <v>265</v>
      </c>
      <c r="C48" s="58">
        <v>4753</v>
      </c>
      <c r="D48" s="58">
        <v>5397.333333333333</v>
      </c>
      <c r="E48" s="59"/>
      <c r="F48" s="58">
        <v>5422.5</v>
      </c>
      <c r="G48" s="58">
        <v>5226.5</v>
      </c>
      <c r="H48" s="58">
        <v>5107.333333333333</v>
      </c>
      <c r="I48" s="58">
        <v>5069.666666666667</v>
      </c>
      <c r="J48" s="58">
        <v>5035.333333333333</v>
      </c>
      <c r="K48" s="58">
        <v>5055</v>
      </c>
      <c r="L48" s="60">
        <v>0.39057328213956133</v>
      </c>
      <c r="M48" s="60">
        <v>-6.3426383399209474</v>
      </c>
      <c r="N48" s="60">
        <v>13.556350375201621</v>
      </c>
      <c r="O48" s="26"/>
      <c r="Q48" s="107"/>
      <c r="W48" s="117"/>
      <c r="X48" s="117"/>
      <c r="Y48" s="117"/>
      <c r="Z48" s="117"/>
      <c r="AA48" s="117"/>
    </row>
    <row r="49" spans="1:15" x14ac:dyDescent="0.2">
      <c r="A49" s="20"/>
      <c r="B49" s="5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">
      <c r="A50" s="51"/>
      <c r="B50" s="92" t="s">
        <v>343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">
      <c r="A51" s="20"/>
      <c r="B51" s="90" t="s">
        <v>354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"/>
    <row r="57" spans="1:15" s="20" customFormat="1" x14ac:dyDescent="0.2"/>
    <row r="58" spans="1:15" s="20" customFormat="1" x14ac:dyDescent="0.2"/>
    <row r="59" spans="1:15" s="20" customFormat="1" x14ac:dyDescent="0.2"/>
    <row r="60" spans="1:15" s="20" customFormat="1" x14ac:dyDescent="0.2"/>
    <row r="61" spans="1:15" s="20" customFormat="1" x14ac:dyDescent="0.2"/>
    <row r="62" spans="1:15" s="20" customFormat="1" x14ac:dyDescent="0.2"/>
    <row r="63" spans="1:15" s="20" customFormat="1" x14ac:dyDescent="0.2"/>
    <row r="64" spans="1:15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:15" s="20" customFormat="1" x14ac:dyDescent="0.2"/>
    <row r="178" spans="1:15" s="20" customFormat="1" x14ac:dyDescent="0.2"/>
    <row r="179" spans="1:15" s="20" customFormat="1" x14ac:dyDescent="0.2"/>
    <row r="180" spans="1:15" s="20" customFormat="1" x14ac:dyDescent="0.2">
      <c r="A180" s="21"/>
      <c r="N180" s="21"/>
      <c r="O180" s="21"/>
    </row>
    <row r="181" spans="1:15" s="20" customForma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theme="3"/>
  </sheetPr>
  <dimension ref="A1:CO205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39.5546875" style="21" bestFit="1" customWidth="1"/>
    <col min="3" max="4" width="10.88671875" style="21" customWidth="1"/>
    <col min="5" max="5" width="2.33203125" style="21" customWidth="1"/>
    <col min="6" max="6" width="12.109375" style="21" customWidth="1"/>
    <col min="7" max="7" width="13" style="21" customWidth="1"/>
    <col min="8" max="8" width="11.6640625" style="21" customWidth="1"/>
    <col min="9" max="9" width="11.44140625" style="21" customWidth="1"/>
    <col min="10" max="10" width="11.33203125" style="21" customWidth="1"/>
    <col min="11" max="11" width="11.6640625" style="21" customWidth="1"/>
    <col min="12" max="12" width="10.33203125" style="21" customWidth="1"/>
    <col min="13" max="14" width="9.88671875" style="21" customWidth="1"/>
    <col min="15" max="15" width="1.6640625" style="21" customWidth="1"/>
    <col min="16" max="93" width="11.5546875" style="20"/>
    <col min="94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5"/>
      <c r="S4" s="115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5"/>
      <c r="S5" s="115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5"/>
      <c r="S6" s="115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5"/>
      <c r="S7" s="115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5"/>
      <c r="S8" s="115"/>
    </row>
    <row r="9" spans="1:26" ht="15.75" customHeight="1" x14ac:dyDescent="0.25">
      <c r="A9" s="20"/>
      <c r="B9" s="20"/>
      <c r="C9" s="230" t="s">
        <v>351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6"/>
      <c r="R9" s="115"/>
      <c r="S9" s="115"/>
    </row>
    <row r="10" spans="1:26" ht="13.1" x14ac:dyDescent="0.25">
      <c r="A10" s="20"/>
      <c r="B10" s="20"/>
      <c r="C10" s="219" t="s">
        <v>350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6"/>
      <c r="R10" s="115"/>
      <c r="S10" s="115"/>
    </row>
    <row r="11" spans="1:26" ht="13.1" x14ac:dyDescent="0.25">
      <c r="A11" s="20"/>
      <c r="B11" s="20"/>
      <c r="C11" s="220" t="s">
        <v>415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6"/>
      <c r="R11" s="115"/>
      <c r="S11" s="115"/>
    </row>
    <row r="12" spans="1:26" ht="13.1" x14ac:dyDescent="0.25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5"/>
      <c r="S12" s="115"/>
    </row>
    <row r="13" spans="1:26" ht="18" customHeight="1" x14ac:dyDescent="0.25">
      <c r="A13" s="20"/>
      <c r="B13" s="27"/>
      <c r="C13" s="54">
        <v>2022</v>
      </c>
      <c r="D13" s="30">
        <v>2023</v>
      </c>
      <c r="E13" s="9"/>
      <c r="F13" s="181">
        <v>2024</v>
      </c>
      <c r="G13" s="181">
        <v>2024</v>
      </c>
      <c r="H13" s="178">
        <v>2024</v>
      </c>
      <c r="I13" s="181">
        <v>2024</v>
      </c>
      <c r="J13" s="181">
        <v>2024</v>
      </c>
      <c r="K13" s="181">
        <v>2024</v>
      </c>
      <c r="L13" s="221" t="s">
        <v>23</v>
      </c>
      <c r="M13" s="229" t="s">
        <v>413</v>
      </c>
      <c r="N13" s="229" t="s">
        <v>414</v>
      </c>
      <c r="O13" s="26"/>
      <c r="R13" s="115"/>
      <c r="S13" s="115"/>
    </row>
    <row r="14" spans="1:26" ht="13.1" x14ac:dyDescent="0.2">
      <c r="A14" s="20"/>
      <c r="B14" s="31"/>
      <c r="C14" s="169" t="s">
        <v>53</v>
      </c>
      <c r="D14" s="169" t="s">
        <v>53</v>
      </c>
      <c r="E14" s="29"/>
      <c r="F14" s="169" t="s">
        <v>48</v>
      </c>
      <c r="G14" s="169" t="s">
        <v>49</v>
      </c>
      <c r="H14" s="169" t="s">
        <v>50</v>
      </c>
      <c r="I14" s="169" t="s">
        <v>51</v>
      </c>
      <c r="J14" s="169" t="s">
        <v>52</v>
      </c>
      <c r="K14" s="169" t="s">
        <v>53</v>
      </c>
      <c r="L14" s="221"/>
      <c r="M14" s="229"/>
      <c r="N14" s="229"/>
      <c r="O14" s="26"/>
    </row>
    <row r="15" spans="1:26" ht="13.1" x14ac:dyDescent="0.25">
      <c r="A15" s="55" t="s">
        <v>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26"/>
      <c r="P15" s="106"/>
    </row>
    <row r="16" spans="1:26" x14ac:dyDescent="0.2">
      <c r="A16" s="122">
        <v>71001</v>
      </c>
      <c r="B16" s="57" t="s">
        <v>266</v>
      </c>
      <c r="C16" s="58">
        <v>7746.666666666667</v>
      </c>
      <c r="D16" s="58">
        <v>8853</v>
      </c>
      <c r="E16" s="59"/>
      <c r="F16" s="58">
        <v>8591.5</v>
      </c>
      <c r="G16" s="58">
        <v>8277</v>
      </c>
      <c r="H16" s="58">
        <v>8260.5</v>
      </c>
      <c r="I16" s="58">
        <v>8351.75</v>
      </c>
      <c r="J16" s="58">
        <v>8361</v>
      </c>
      <c r="K16" s="58">
        <v>8247</v>
      </c>
      <c r="L16" s="60">
        <v>-1.3634732687477613</v>
      </c>
      <c r="M16" s="60">
        <v>-6.8451372416130081</v>
      </c>
      <c r="N16" s="60">
        <v>14.281411359724604</v>
      </c>
      <c r="O16" s="26"/>
      <c r="Q16" s="117"/>
      <c r="V16" s="117"/>
      <c r="W16" s="117"/>
      <c r="X16" s="117"/>
      <c r="Y16" s="117"/>
      <c r="Z16" s="117"/>
    </row>
    <row r="17" spans="1:26" x14ac:dyDescent="0.2">
      <c r="A17" s="122">
        <v>71002</v>
      </c>
      <c r="B17" s="57" t="s">
        <v>267</v>
      </c>
      <c r="C17" s="58">
        <v>9800.7999999999993</v>
      </c>
      <c r="D17" s="58">
        <v>10447</v>
      </c>
      <c r="E17" s="59"/>
      <c r="F17" s="58">
        <v>11046</v>
      </c>
      <c r="G17" s="58">
        <v>10763.75</v>
      </c>
      <c r="H17" s="58">
        <v>10615.6</v>
      </c>
      <c r="I17" s="58">
        <v>10673.4</v>
      </c>
      <c r="J17" s="58">
        <v>10728</v>
      </c>
      <c r="K17" s="58">
        <v>10524.8</v>
      </c>
      <c r="L17" s="60">
        <v>-1.8941088739746537</v>
      </c>
      <c r="M17" s="60">
        <v>0.74471140040202055</v>
      </c>
      <c r="N17" s="60">
        <v>6.5933393192392442</v>
      </c>
      <c r="O17" s="26"/>
      <c r="Q17" s="117"/>
      <c r="V17" s="117"/>
      <c r="W17" s="117"/>
      <c r="X17" s="117"/>
      <c r="Y17" s="117"/>
      <c r="Z17" s="117"/>
    </row>
    <row r="18" spans="1:26" x14ac:dyDescent="0.2">
      <c r="A18" s="122">
        <v>71003</v>
      </c>
      <c r="B18" s="57" t="s">
        <v>268</v>
      </c>
      <c r="C18" s="58">
        <v>11490</v>
      </c>
      <c r="D18" s="58">
        <v>12760</v>
      </c>
      <c r="E18" s="59"/>
      <c r="F18" s="58">
        <v>13280</v>
      </c>
      <c r="G18" s="58">
        <v>13289</v>
      </c>
      <c r="H18" s="58">
        <v>13325</v>
      </c>
      <c r="I18" s="58">
        <v>13244</v>
      </c>
      <c r="J18" s="58">
        <v>13067</v>
      </c>
      <c r="K18" s="58">
        <v>13058</v>
      </c>
      <c r="L18" s="60">
        <v>-6.8875793984846112E-2</v>
      </c>
      <c r="M18" s="60">
        <v>2.3354231974921591</v>
      </c>
      <c r="N18" s="60">
        <v>11.053089643167979</v>
      </c>
      <c r="O18" s="26"/>
      <c r="Q18" s="117"/>
      <c r="V18" s="117"/>
      <c r="W18" s="117"/>
      <c r="X18" s="117"/>
      <c r="Y18" s="117"/>
      <c r="Z18" s="117"/>
    </row>
    <row r="19" spans="1:26" x14ac:dyDescent="0.2">
      <c r="A19" s="122">
        <v>71004</v>
      </c>
      <c r="B19" s="57" t="s">
        <v>269</v>
      </c>
      <c r="C19" s="58">
        <v>14714.5</v>
      </c>
      <c r="D19" s="58">
        <v>16260.5</v>
      </c>
      <c r="E19" s="59"/>
      <c r="F19" s="58">
        <v>16384.25</v>
      </c>
      <c r="G19" s="58">
        <v>16481.75</v>
      </c>
      <c r="H19" s="58">
        <v>16294.8</v>
      </c>
      <c r="I19" s="58">
        <v>16244.2</v>
      </c>
      <c r="J19" s="58">
        <v>16375.2</v>
      </c>
      <c r="K19" s="58">
        <v>16336.4</v>
      </c>
      <c r="L19" s="60">
        <v>-0.2369436709170003</v>
      </c>
      <c r="M19" s="60">
        <v>0.46677531441221554</v>
      </c>
      <c r="N19" s="60">
        <v>10.506643107139224</v>
      </c>
      <c r="O19" s="61"/>
      <c r="Q19" s="117"/>
      <c r="V19" s="117"/>
      <c r="W19" s="117"/>
      <c r="X19" s="117"/>
      <c r="Y19" s="117"/>
      <c r="Z19" s="117"/>
    </row>
    <row r="20" spans="1:26" x14ac:dyDescent="0.2">
      <c r="A20" s="122">
        <v>71005</v>
      </c>
      <c r="B20" s="57" t="s">
        <v>270</v>
      </c>
      <c r="C20" s="58">
        <v>15626.5</v>
      </c>
      <c r="D20" s="58">
        <v>17102.25</v>
      </c>
      <c r="E20" s="59"/>
      <c r="F20" s="58">
        <v>17209.25</v>
      </c>
      <c r="G20" s="58">
        <v>17485</v>
      </c>
      <c r="H20" s="58">
        <v>17274.599999999999</v>
      </c>
      <c r="I20" s="58">
        <v>17218.400000000001</v>
      </c>
      <c r="J20" s="58">
        <v>17275.2</v>
      </c>
      <c r="K20" s="58">
        <v>17064.599999999999</v>
      </c>
      <c r="L20" s="60">
        <v>-1.2190886357321573</v>
      </c>
      <c r="M20" s="60">
        <v>-0.22014647195545134</v>
      </c>
      <c r="N20" s="60">
        <v>9.4438933862349259</v>
      </c>
      <c r="O20" s="26"/>
      <c r="Q20" s="117"/>
      <c r="V20" s="117"/>
      <c r="W20" s="117"/>
      <c r="X20" s="117"/>
      <c r="Y20" s="117"/>
      <c r="Z20" s="117"/>
    </row>
    <row r="21" spans="1:26" x14ac:dyDescent="0.2">
      <c r="A21" s="122">
        <v>71006</v>
      </c>
      <c r="B21" s="57" t="s">
        <v>271</v>
      </c>
      <c r="C21" s="58">
        <v>15908</v>
      </c>
      <c r="D21" s="58">
        <v>17994.75</v>
      </c>
      <c r="E21" s="59"/>
      <c r="F21" s="58">
        <v>18061.25</v>
      </c>
      <c r="G21" s="58">
        <v>18333.25</v>
      </c>
      <c r="H21" s="58">
        <v>18279.599999999999</v>
      </c>
      <c r="I21" s="58">
        <v>18317.2</v>
      </c>
      <c r="J21" s="58">
        <v>18468</v>
      </c>
      <c r="K21" s="58">
        <v>18582.599999999999</v>
      </c>
      <c r="L21" s="60">
        <v>0.62053281351526213</v>
      </c>
      <c r="M21" s="60">
        <v>3.2667861459592329</v>
      </c>
      <c r="N21" s="60">
        <v>13.117613779230574</v>
      </c>
      <c r="O21" s="26"/>
      <c r="Q21" s="117"/>
      <c r="V21" s="117"/>
      <c r="W21" s="117"/>
      <c r="X21" s="117"/>
      <c r="Y21" s="117"/>
      <c r="Z21" s="117"/>
    </row>
    <row r="22" spans="1:26" x14ac:dyDescent="0.2">
      <c r="A22" s="122">
        <v>71007</v>
      </c>
      <c r="B22" s="57" t="s">
        <v>272</v>
      </c>
      <c r="C22" s="58">
        <v>16882.75</v>
      </c>
      <c r="D22" s="58">
        <v>18798.25</v>
      </c>
      <c r="E22" s="59"/>
      <c r="F22" s="58">
        <v>18869.25</v>
      </c>
      <c r="G22" s="58">
        <v>18930.5</v>
      </c>
      <c r="H22" s="58">
        <v>18659</v>
      </c>
      <c r="I22" s="58">
        <v>18745.8</v>
      </c>
      <c r="J22" s="58">
        <v>19756.2</v>
      </c>
      <c r="K22" s="58">
        <v>19419.2</v>
      </c>
      <c r="L22" s="60">
        <v>-1.7057936242799721</v>
      </c>
      <c r="M22" s="60">
        <v>3.3032330137113819</v>
      </c>
      <c r="N22" s="60">
        <v>11.345900401297193</v>
      </c>
      <c r="O22" s="26"/>
      <c r="Q22" s="117"/>
      <c r="V22" s="117"/>
      <c r="W22" s="117"/>
      <c r="X22" s="117"/>
      <c r="Y22" s="117"/>
      <c r="Z22" s="117"/>
    </row>
    <row r="23" spans="1:26" x14ac:dyDescent="0.2">
      <c r="A23" s="122">
        <v>71009</v>
      </c>
      <c r="B23" s="57" t="s">
        <v>273</v>
      </c>
      <c r="C23" s="58">
        <v>18387.75</v>
      </c>
      <c r="D23" s="58">
        <v>20953.75</v>
      </c>
      <c r="E23" s="59"/>
      <c r="F23" s="58">
        <v>21764.5</v>
      </c>
      <c r="G23" s="58">
        <v>21586</v>
      </c>
      <c r="H23" s="58">
        <v>21571.200000000001</v>
      </c>
      <c r="I23" s="58">
        <v>21524.400000000001</v>
      </c>
      <c r="J23" s="58">
        <v>21669.4</v>
      </c>
      <c r="K23" s="58">
        <v>21503.200000000001</v>
      </c>
      <c r="L23" s="60">
        <v>-0.76698016557911197</v>
      </c>
      <c r="M23" s="60">
        <v>2.6222036628288592</v>
      </c>
      <c r="N23" s="60">
        <v>13.954942828785466</v>
      </c>
      <c r="O23" s="26"/>
      <c r="Q23" s="117"/>
      <c r="V23" s="117"/>
      <c r="W23" s="117"/>
      <c r="X23" s="117"/>
      <c r="Y23" s="117"/>
      <c r="Z23" s="117"/>
    </row>
    <row r="24" spans="1:26" x14ac:dyDescent="0.2">
      <c r="A24" s="122">
        <v>71010</v>
      </c>
      <c r="B24" s="57" t="s">
        <v>274</v>
      </c>
      <c r="C24" s="58">
        <v>15429.333333333334</v>
      </c>
      <c r="D24" s="58">
        <v>16992.333333333332</v>
      </c>
      <c r="E24" s="59"/>
      <c r="F24" s="58">
        <v>17623.666666666668</v>
      </c>
      <c r="G24" s="58">
        <v>17491.666666666668</v>
      </c>
      <c r="H24" s="58">
        <v>17374.25</v>
      </c>
      <c r="I24" s="58">
        <v>17303.5</v>
      </c>
      <c r="J24" s="58">
        <v>17370</v>
      </c>
      <c r="K24" s="58">
        <v>17324.5</v>
      </c>
      <c r="L24" s="60">
        <v>-0.26194588370753724</v>
      </c>
      <c r="M24" s="60">
        <v>1.954803146517059</v>
      </c>
      <c r="N24" s="60">
        <v>10.130055305910801</v>
      </c>
      <c r="O24" s="26"/>
      <c r="Q24" s="117"/>
      <c r="V24" s="117"/>
      <c r="W24" s="117"/>
      <c r="X24" s="117"/>
      <c r="Y24" s="117"/>
      <c r="Z24" s="117"/>
    </row>
    <row r="25" spans="1:26" x14ac:dyDescent="0.2">
      <c r="A25" s="122">
        <v>71011</v>
      </c>
      <c r="B25" s="57" t="s">
        <v>275</v>
      </c>
      <c r="C25" s="58">
        <v>16540</v>
      </c>
      <c r="D25" s="58">
        <v>17850.666666666668</v>
      </c>
      <c r="E25" s="59"/>
      <c r="F25" s="58">
        <v>18494</v>
      </c>
      <c r="G25" s="58">
        <v>18466</v>
      </c>
      <c r="H25" s="58">
        <v>18451.75</v>
      </c>
      <c r="I25" s="58">
        <v>18365.75</v>
      </c>
      <c r="J25" s="58">
        <v>18193.75</v>
      </c>
      <c r="K25" s="58">
        <v>19013.75</v>
      </c>
      <c r="L25" s="60">
        <v>4.5070422535211208</v>
      </c>
      <c r="M25" s="60">
        <v>6.5156296683597237</v>
      </c>
      <c r="N25" s="60">
        <v>7.9242241031842076</v>
      </c>
      <c r="O25" s="26"/>
      <c r="Q25" s="117"/>
      <c r="V25" s="117"/>
      <c r="W25" s="117"/>
      <c r="X25" s="117"/>
      <c r="Y25" s="117"/>
      <c r="Z25" s="117"/>
    </row>
    <row r="26" spans="1:26" x14ac:dyDescent="0.2">
      <c r="A26" s="122">
        <v>71012</v>
      </c>
      <c r="B26" s="57" t="s">
        <v>276</v>
      </c>
      <c r="C26" s="58">
        <v>16240.333333333334</v>
      </c>
      <c r="D26" s="58">
        <v>18099</v>
      </c>
      <c r="E26" s="59"/>
      <c r="F26" s="58">
        <v>19296.333333333332</v>
      </c>
      <c r="G26" s="58">
        <v>19733.333333333332</v>
      </c>
      <c r="H26" s="58">
        <v>19881.25</v>
      </c>
      <c r="I26" s="58">
        <v>19936.25</v>
      </c>
      <c r="J26" s="58">
        <v>19916.75</v>
      </c>
      <c r="K26" s="58">
        <v>19875.75</v>
      </c>
      <c r="L26" s="60">
        <v>-0.20585687925992469</v>
      </c>
      <c r="M26" s="60">
        <v>9.8168407094314514</v>
      </c>
      <c r="N26" s="60">
        <v>11.444756881016405</v>
      </c>
      <c r="O26" s="26"/>
      <c r="Q26" s="117"/>
      <c r="V26" s="117"/>
      <c r="W26" s="117"/>
      <c r="X26" s="117"/>
      <c r="Y26" s="117"/>
      <c r="Z26" s="117"/>
    </row>
    <row r="27" spans="1:26" x14ac:dyDescent="0.2">
      <c r="A27" s="122">
        <v>71013</v>
      </c>
      <c r="B27" s="57" t="s">
        <v>277</v>
      </c>
      <c r="C27" s="58">
        <v>12044</v>
      </c>
      <c r="D27" s="58">
        <v>14489</v>
      </c>
      <c r="E27" s="59"/>
      <c r="F27" s="58">
        <v>14810.333333333334</v>
      </c>
      <c r="G27" s="58">
        <v>15204</v>
      </c>
      <c r="H27" s="58">
        <v>15871</v>
      </c>
      <c r="I27" s="58">
        <v>15647.25</v>
      </c>
      <c r="J27" s="58">
        <v>15941.5</v>
      </c>
      <c r="K27" s="58">
        <v>15884.5</v>
      </c>
      <c r="L27" s="60">
        <v>-0.35755731894739906</v>
      </c>
      <c r="M27" s="60">
        <v>9.6314445441369365</v>
      </c>
      <c r="N27" s="60">
        <v>20.300564596479575</v>
      </c>
      <c r="O27" s="26"/>
      <c r="Q27" s="117"/>
      <c r="V27" s="117"/>
      <c r="W27" s="117"/>
      <c r="X27" s="117"/>
      <c r="Y27" s="117"/>
      <c r="Z27" s="117"/>
    </row>
    <row r="28" spans="1:26" x14ac:dyDescent="0.2">
      <c r="A28" s="122">
        <v>71014</v>
      </c>
      <c r="B28" s="57" t="s">
        <v>278</v>
      </c>
      <c r="C28" s="58">
        <v>19621</v>
      </c>
      <c r="D28" s="58">
        <v>19869.666666666668</v>
      </c>
      <c r="E28" s="59"/>
      <c r="F28" s="58">
        <v>19737</v>
      </c>
      <c r="G28" s="58">
        <v>19552.333333333332</v>
      </c>
      <c r="H28" s="58">
        <v>19301.5</v>
      </c>
      <c r="I28" s="58">
        <v>19570.75</v>
      </c>
      <c r="J28" s="58">
        <v>19703.25</v>
      </c>
      <c r="K28" s="58">
        <v>19547</v>
      </c>
      <c r="L28" s="60">
        <v>-0.79301638054635193</v>
      </c>
      <c r="M28" s="60">
        <v>-1.6239158516331509</v>
      </c>
      <c r="N28" s="60">
        <v>1.2673496084127711</v>
      </c>
      <c r="O28" s="26"/>
      <c r="Q28" s="117"/>
      <c r="V28" s="117"/>
      <c r="W28" s="117"/>
      <c r="X28" s="117"/>
      <c r="Y28" s="117"/>
      <c r="Z28" s="117"/>
    </row>
    <row r="29" spans="1:26" x14ac:dyDescent="0.2">
      <c r="A29" s="122">
        <v>71015</v>
      </c>
      <c r="B29" s="57" t="s">
        <v>279</v>
      </c>
      <c r="C29" s="58">
        <v>22813</v>
      </c>
      <c r="D29" s="58">
        <v>24292</v>
      </c>
      <c r="E29" s="59"/>
      <c r="F29" s="58">
        <v>25677</v>
      </c>
      <c r="G29" s="58">
        <v>26625</v>
      </c>
      <c r="H29" s="58">
        <v>25725</v>
      </c>
      <c r="I29" s="58">
        <v>25854</v>
      </c>
      <c r="J29" s="58">
        <v>26625</v>
      </c>
      <c r="K29" s="58">
        <v>25667</v>
      </c>
      <c r="L29" s="60">
        <v>-3.5981220657277047</v>
      </c>
      <c r="M29" s="60">
        <v>5.6602996871397915</v>
      </c>
      <c r="N29" s="60">
        <v>6.4831455748915134</v>
      </c>
      <c r="O29" s="26"/>
      <c r="Q29" s="117"/>
      <c r="V29" s="117"/>
      <c r="W29" s="117"/>
      <c r="X29" s="117"/>
      <c r="Y29" s="117"/>
      <c r="Z29" s="117"/>
    </row>
    <row r="30" spans="1:26" x14ac:dyDescent="0.2">
      <c r="A30" s="122">
        <v>71016</v>
      </c>
      <c r="B30" s="57" t="s">
        <v>280</v>
      </c>
      <c r="C30" s="58">
        <v>23614.666666666668</v>
      </c>
      <c r="D30" s="58">
        <v>25080.666666666668</v>
      </c>
      <c r="E30" s="59"/>
      <c r="F30" s="58">
        <v>25109.666666666668</v>
      </c>
      <c r="G30" s="58">
        <v>25639.666666666668</v>
      </c>
      <c r="H30" s="58">
        <v>25409</v>
      </c>
      <c r="I30" s="58">
        <v>25563.5</v>
      </c>
      <c r="J30" s="58">
        <v>25750</v>
      </c>
      <c r="K30" s="58">
        <v>25489</v>
      </c>
      <c r="L30" s="60">
        <v>-1.013592233009708</v>
      </c>
      <c r="M30" s="60">
        <v>1.6280800616676805</v>
      </c>
      <c r="N30" s="60">
        <v>6.208006323753601</v>
      </c>
      <c r="O30" s="26"/>
      <c r="Q30" s="117"/>
      <c r="V30" s="117"/>
      <c r="W30" s="117"/>
      <c r="X30" s="117"/>
      <c r="Y30" s="117"/>
      <c r="Z30" s="117"/>
    </row>
    <row r="31" spans="1:26" x14ac:dyDescent="0.2">
      <c r="A31" s="122">
        <v>71017</v>
      </c>
      <c r="B31" s="57" t="s">
        <v>281</v>
      </c>
      <c r="C31" s="58">
        <v>23614.666666666668</v>
      </c>
      <c r="D31" s="58">
        <v>25347.333333333332</v>
      </c>
      <c r="E31" s="59"/>
      <c r="F31" s="58">
        <v>25109.666666666668</v>
      </c>
      <c r="G31" s="58">
        <v>25639.666666666668</v>
      </c>
      <c r="H31" s="58">
        <v>25393.25</v>
      </c>
      <c r="I31" s="58">
        <v>25563.5</v>
      </c>
      <c r="J31" s="58">
        <v>25797</v>
      </c>
      <c r="K31" s="58">
        <v>25489</v>
      </c>
      <c r="L31" s="60">
        <v>-1.1939372795286229</v>
      </c>
      <c r="M31" s="60">
        <v>0.55890165960916782</v>
      </c>
      <c r="N31" s="60">
        <v>7.337248037942512</v>
      </c>
      <c r="O31" s="26"/>
      <c r="Q31" s="117"/>
      <c r="V31" s="117"/>
      <c r="W31" s="117"/>
      <c r="X31" s="117"/>
      <c r="Y31" s="117"/>
      <c r="Z31" s="117"/>
    </row>
    <row r="32" spans="1:26" x14ac:dyDescent="0.2">
      <c r="A32" s="122">
        <v>71018</v>
      </c>
      <c r="B32" s="57" t="s">
        <v>282</v>
      </c>
      <c r="C32" s="58">
        <v>23614.666666666668</v>
      </c>
      <c r="D32" s="58">
        <v>25347.333333333332</v>
      </c>
      <c r="E32" s="59"/>
      <c r="F32" s="58">
        <v>25109.666666666668</v>
      </c>
      <c r="G32" s="58">
        <v>25639.666666666668</v>
      </c>
      <c r="H32" s="58">
        <v>25409</v>
      </c>
      <c r="I32" s="58">
        <v>25563.5</v>
      </c>
      <c r="J32" s="58">
        <v>25797</v>
      </c>
      <c r="K32" s="58">
        <v>25489</v>
      </c>
      <c r="L32" s="60">
        <v>-1.1939372795286229</v>
      </c>
      <c r="M32" s="60">
        <v>0.55890165960916782</v>
      </c>
      <c r="N32" s="60">
        <v>7.337248037942512</v>
      </c>
      <c r="O32" s="26"/>
      <c r="Q32" s="117"/>
      <c r="V32" s="117"/>
      <c r="W32" s="117"/>
      <c r="X32" s="117"/>
      <c r="Y32" s="117"/>
      <c r="Z32" s="117"/>
    </row>
    <row r="33" spans="1:26" x14ac:dyDescent="0.2">
      <c r="A33" s="122">
        <v>71019</v>
      </c>
      <c r="B33" s="57" t="s">
        <v>283</v>
      </c>
      <c r="C33" s="58">
        <v>23614.666666666668</v>
      </c>
      <c r="D33" s="58">
        <v>25347.333333333332</v>
      </c>
      <c r="E33" s="59"/>
      <c r="F33" s="58">
        <v>25109.666666666668</v>
      </c>
      <c r="G33" s="58">
        <v>25598</v>
      </c>
      <c r="H33" s="58">
        <v>25409</v>
      </c>
      <c r="I33" s="58">
        <v>25563.5</v>
      </c>
      <c r="J33" s="58">
        <v>25797</v>
      </c>
      <c r="K33" s="58">
        <v>25489</v>
      </c>
      <c r="L33" s="60">
        <v>-1.1939372795286229</v>
      </c>
      <c r="M33" s="60">
        <v>0.55890165960916782</v>
      </c>
      <c r="N33" s="60">
        <v>7.337248037942512</v>
      </c>
      <c r="O33" s="26"/>
      <c r="Q33" s="117"/>
      <c r="V33" s="117"/>
      <c r="W33" s="117"/>
      <c r="X33" s="117"/>
      <c r="Y33" s="117"/>
      <c r="Z33" s="117"/>
    </row>
    <row r="34" spans="1:26" x14ac:dyDescent="0.2">
      <c r="A34" s="122">
        <v>71020</v>
      </c>
      <c r="B34" s="57" t="s">
        <v>284</v>
      </c>
      <c r="C34" s="58">
        <v>30271</v>
      </c>
      <c r="D34" s="58">
        <v>31747</v>
      </c>
      <c r="E34" s="59"/>
      <c r="F34" s="58">
        <v>31647.333333333332</v>
      </c>
      <c r="G34" s="58">
        <v>32208.333333333332</v>
      </c>
      <c r="H34" s="58">
        <v>31985.5</v>
      </c>
      <c r="I34" s="58">
        <v>32064.5</v>
      </c>
      <c r="J34" s="58">
        <v>32380.5</v>
      </c>
      <c r="K34" s="58">
        <v>31776.75</v>
      </c>
      <c r="L34" s="60">
        <v>-1.8645481076573822</v>
      </c>
      <c r="M34" s="60">
        <v>9.3709641855932446E-2</v>
      </c>
      <c r="N34" s="60">
        <v>4.8759538832545912</v>
      </c>
      <c r="O34" s="26"/>
      <c r="Q34" s="117"/>
      <c r="V34" s="117"/>
      <c r="W34" s="117"/>
      <c r="X34" s="117"/>
      <c r="Y34" s="117"/>
      <c r="Z34" s="117"/>
    </row>
    <row r="35" spans="1:26" x14ac:dyDescent="0.2">
      <c r="A35" s="122">
        <v>71021</v>
      </c>
      <c r="B35" s="57" t="s">
        <v>285</v>
      </c>
      <c r="C35" s="58">
        <v>19800.333333333332</v>
      </c>
      <c r="D35" s="58">
        <v>20405.333333333332</v>
      </c>
      <c r="E35" s="59"/>
      <c r="F35" s="58">
        <v>19977</v>
      </c>
      <c r="G35" s="58">
        <v>20435.666666666668</v>
      </c>
      <c r="H35" s="58">
        <v>19826.75</v>
      </c>
      <c r="I35" s="58">
        <v>19867.25</v>
      </c>
      <c r="J35" s="58">
        <v>20008</v>
      </c>
      <c r="K35" s="58">
        <v>19821</v>
      </c>
      <c r="L35" s="60">
        <v>-0.9346261495401853</v>
      </c>
      <c r="M35" s="60">
        <v>-2.863630423418706</v>
      </c>
      <c r="N35" s="60">
        <v>3.0555041160923224</v>
      </c>
      <c r="O35" s="26"/>
      <c r="Q35" s="117"/>
      <c r="V35" s="117"/>
      <c r="W35" s="117"/>
      <c r="X35" s="117"/>
      <c r="Y35" s="117"/>
      <c r="Z35" s="117"/>
    </row>
    <row r="36" spans="1:26" x14ac:dyDescent="0.2">
      <c r="A36" s="122">
        <v>71022</v>
      </c>
      <c r="B36" s="57" t="s">
        <v>286</v>
      </c>
      <c r="C36" s="58">
        <v>18960.666666666668</v>
      </c>
      <c r="D36" s="58">
        <v>20608.333333333332</v>
      </c>
      <c r="E36" s="59"/>
      <c r="F36" s="58">
        <v>20262.666666666668</v>
      </c>
      <c r="G36" s="58">
        <v>20498.666666666668</v>
      </c>
      <c r="H36" s="58">
        <v>19604.25</v>
      </c>
      <c r="I36" s="58">
        <v>20080</v>
      </c>
      <c r="J36" s="58">
        <v>20101.5</v>
      </c>
      <c r="K36" s="58">
        <v>19989.75</v>
      </c>
      <c r="L36" s="60">
        <v>-0.55592866204015046</v>
      </c>
      <c r="M36" s="60">
        <v>-3.0016174686615438</v>
      </c>
      <c r="N36" s="60">
        <v>8.6899194824373147</v>
      </c>
      <c r="O36" s="26"/>
      <c r="Q36" s="117"/>
      <c r="V36" s="117"/>
      <c r="W36" s="117"/>
      <c r="X36" s="117"/>
      <c r="Y36" s="117"/>
      <c r="Z36" s="117"/>
    </row>
    <row r="37" spans="1:26" x14ac:dyDescent="0.2">
      <c r="A37" s="122">
        <v>71023</v>
      </c>
      <c r="B37" s="57" t="s">
        <v>287</v>
      </c>
      <c r="C37" s="58">
        <v>21667</v>
      </c>
      <c r="D37" s="58">
        <v>21927.666666666668</v>
      </c>
      <c r="E37" s="59"/>
      <c r="F37" s="58">
        <v>21906.333333333332</v>
      </c>
      <c r="G37" s="58">
        <v>21837</v>
      </c>
      <c r="H37" s="58">
        <v>21700.5</v>
      </c>
      <c r="I37" s="58">
        <v>21888.75</v>
      </c>
      <c r="J37" s="58">
        <v>21961</v>
      </c>
      <c r="K37" s="58">
        <v>21740.25</v>
      </c>
      <c r="L37" s="60">
        <v>-1.0051910204453396</v>
      </c>
      <c r="M37" s="60">
        <v>-0.85470410288372989</v>
      </c>
      <c r="N37" s="60">
        <v>1.2030584144859358</v>
      </c>
      <c r="O37" s="26"/>
      <c r="Q37" s="117"/>
      <c r="V37" s="117"/>
      <c r="W37" s="117"/>
      <c r="X37" s="117"/>
      <c r="Y37" s="117"/>
      <c r="Z37" s="117"/>
    </row>
    <row r="38" spans="1:26" x14ac:dyDescent="0.2">
      <c r="A38" s="122">
        <v>71024</v>
      </c>
      <c r="B38" s="57" t="s">
        <v>288</v>
      </c>
      <c r="C38" s="58">
        <v>22875</v>
      </c>
      <c r="D38" s="58">
        <v>24083</v>
      </c>
      <c r="E38" s="59"/>
      <c r="F38" s="58">
        <v>24031</v>
      </c>
      <c r="G38" s="58">
        <v>24925</v>
      </c>
      <c r="H38" s="58">
        <v>24483</v>
      </c>
      <c r="I38" s="58">
        <v>24458</v>
      </c>
      <c r="J38" s="58">
        <v>25250</v>
      </c>
      <c r="K38" s="58">
        <v>23883</v>
      </c>
      <c r="L38" s="60">
        <v>-5.4138613861386187</v>
      </c>
      <c r="M38" s="60">
        <v>-0.83046132126396444</v>
      </c>
      <c r="N38" s="60">
        <v>5.2808743169398875</v>
      </c>
      <c r="O38" s="26"/>
      <c r="Q38" s="117"/>
      <c r="V38" s="117"/>
      <c r="W38" s="117"/>
      <c r="X38" s="117"/>
      <c r="Y38" s="117"/>
      <c r="Z38" s="117"/>
    </row>
    <row r="39" spans="1:26" x14ac:dyDescent="0.2">
      <c r="A39" s="122">
        <v>71025</v>
      </c>
      <c r="B39" s="57" t="s">
        <v>289</v>
      </c>
      <c r="C39" s="58">
        <v>43215.333333333336</v>
      </c>
      <c r="D39" s="58">
        <v>41194.333333333336</v>
      </c>
      <c r="E39" s="59"/>
      <c r="F39" s="58">
        <v>40204.333333333336</v>
      </c>
      <c r="G39" s="58">
        <v>40548.666666666664</v>
      </c>
      <c r="H39" s="58">
        <v>41085.5</v>
      </c>
      <c r="I39" s="58">
        <v>41402</v>
      </c>
      <c r="J39" s="58">
        <v>41844.25</v>
      </c>
      <c r="K39" s="58">
        <v>41152</v>
      </c>
      <c r="L39" s="60">
        <v>-1.654349163863611</v>
      </c>
      <c r="M39" s="60">
        <v>-0.10276494339837017</v>
      </c>
      <c r="N39" s="60">
        <v>-4.6765808432192246</v>
      </c>
      <c r="O39" s="26"/>
      <c r="Q39" s="117"/>
      <c r="V39" s="117"/>
      <c r="W39" s="117"/>
      <c r="X39" s="117"/>
      <c r="Y39" s="117"/>
      <c r="Z39" s="117"/>
    </row>
    <row r="40" spans="1:26" x14ac:dyDescent="0.2">
      <c r="A40" s="122">
        <v>71026</v>
      </c>
      <c r="B40" s="57" t="s">
        <v>290</v>
      </c>
      <c r="C40" s="58">
        <v>21844</v>
      </c>
      <c r="D40" s="58">
        <v>22694.333333333332</v>
      </c>
      <c r="E40" s="59"/>
      <c r="F40" s="58">
        <v>22063</v>
      </c>
      <c r="G40" s="58">
        <v>22713.333333333332</v>
      </c>
      <c r="H40" s="58">
        <v>22260</v>
      </c>
      <c r="I40" s="58">
        <v>22361.5</v>
      </c>
      <c r="J40" s="58">
        <v>22547.25</v>
      </c>
      <c r="K40" s="58">
        <v>22595.25</v>
      </c>
      <c r="L40" s="60">
        <v>0.21288627216178302</v>
      </c>
      <c r="M40" s="60">
        <v>-0.43659944479531587</v>
      </c>
      <c r="N40" s="60">
        <v>3.8927546847341787</v>
      </c>
      <c r="O40" s="26"/>
      <c r="Q40" s="117"/>
      <c r="V40" s="117"/>
      <c r="W40" s="117"/>
      <c r="X40" s="117"/>
      <c r="Y40" s="117"/>
      <c r="Z40" s="117"/>
    </row>
    <row r="41" spans="1:26" x14ac:dyDescent="0.2">
      <c r="A41" s="122">
        <v>71027</v>
      </c>
      <c r="B41" s="57" t="s">
        <v>291</v>
      </c>
      <c r="C41" s="58">
        <v>26632</v>
      </c>
      <c r="D41" s="58">
        <v>29041.666666666668</v>
      </c>
      <c r="E41" s="59"/>
      <c r="F41" s="58">
        <v>28527.333333333332</v>
      </c>
      <c r="G41" s="58">
        <v>29033.666666666668</v>
      </c>
      <c r="H41" s="58">
        <v>28874.25</v>
      </c>
      <c r="I41" s="58">
        <v>28937.5</v>
      </c>
      <c r="J41" s="58">
        <v>28533.25</v>
      </c>
      <c r="K41" s="58">
        <v>28505.25</v>
      </c>
      <c r="L41" s="60">
        <v>-9.8131127719414124E-2</v>
      </c>
      <c r="M41" s="60">
        <v>-1.8470588235294128</v>
      </c>
      <c r="N41" s="60">
        <v>9.0480124161409936</v>
      </c>
      <c r="O41" s="26"/>
      <c r="Q41" s="117"/>
      <c r="V41" s="117"/>
      <c r="W41" s="117"/>
      <c r="X41" s="117"/>
      <c r="Y41" s="117"/>
      <c r="Z41" s="117"/>
    </row>
    <row r="42" spans="1:26" x14ac:dyDescent="0.2">
      <c r="A42" s="122">
        <v>71028</v>
      </c>
      <c r="B42" s="57" t="s">
        <v>292</v>
      </c>
      <c r="C42" s="58">
        <v>19518.666666666668</v>
      </c>
      <c r="D42" s="58">
        <v>20219.333333333332</v>
      </c>
      <c r="E42" s="59"/>
      <c r="F42" s="58">
        <v>19688</v>
      </c>
      <c r="G42" s="58">
        <v>19385.666666666668</v>
      </c>
      <c r="H42" s="58">
        <v>19279.25</v>
      </c>
      <c r="I42" s="58">
        <v>19326</v>
      </c>
      <c r="J42" s="58">
        <v>19791.5</v>
      </c>
      <c r="K42" s="58">
        <v>19570.75</v>
      </c>
      <c r="L42" s="60">
        <v>-1.1153778137079073</v>
      </c>
      <c r="M42" s="60">
        <v>-3.2077384681328036</v>
      </c>
      <c r="N42" s="60">
        <v>3.5897260741853732</v>
      </c>
      <c r="O42" s="26"/>
      <c r="Q42" s="117"/>
      <c r="V42" s="117"/>
      <c r="W42" s="117"/>
      <c r="X42" s="117"/>
      <c r="Y42" s="117"/>
      <c r="Z42" s="117"/>
    </row>
    <row r="43" spans="1:26" x14ac:dyDescent="0.2">
      <c r="A43" s="122">
        <v>71029</v>
      </c>
      <c r="B43" s="57" t="s">
        <v>293</v>
      </c>
      <c r="C43" s="58">
        <v>22188</v>
      </c>
      <c r="D43" s="58">
        <v>23767</v>
      </c>
      <c r="E43" s="59"/>
      <c r="F43" s="58">
        <v>24094</v>
      </c>
      <c r="G43" s="58">
        <v>24021</v>
      </c>
      <c r="H43" s="58">
        <v>23750</v>
      </c>
      <c r="I43" s="58">
        <v>24188</v>
      </c>
      <c r="J43" s="58">
        <v>24688</v>
      </c>
      <c r="K43" s="58">
        <v>24233</v>
      </c>
      <c r="L43" s="60">
        <v>-1.8430006480881445</v>
      </c>
      <c r="M43" s="60">
        <v>1.9607018134387921</v>
      </c>
      <c r="N43" s="60">
        <v>7.1164593473949989</v>
      </c>
      <c r="O43" s="26"/>
      <c r="Q43" s="117"/>
      <c r="V43" s="117"/>
      <c r="W43" s="117"/>
      <c r="X43" s="117"/>
      <c r="Y43" s="117"/>
      <c r="Z43" s="117"/>
    </row>
    <row r="44" spans="1:26" x14ac:dyDescent="0.2">
      <c r="A44" s="122">
        <v>71030</v>
      </c>
      <c r="B44" s="57" t="s">
        <v>294</v>
      </c>
      <c r="C44" s="58">
        <v>22323</v>
      </c>
      <c r="D44" s="58">
        <v>22588</v>
      </c>
      <c r="E44" s="59"/>
      <c r="F44" s="58">
        <v>22727.666666666668</v>
      </c>
      <c r="G44" s="58">
        <v>23257</v>
      </c>
      <c r="H44" s="58">
        <v>22765.75</v>
      </c>
      <c r="I44" s="58">
        <v>22655.75</v>
      </c>
      <c r="J44" s="58">
        <v>22846.5</v>
      </c>
      <c r="K44" s="58">
        <v>22637</v>
      </c>
      <c r="L44" s="60">
        <v>-0.91698947322347291</v>
      </c>
      <c r="M44" s="60">
        <v>0.21692934301398292</v>
      </c>
      <c r="N44" s="60">
        <v>1.1871164270035317</v>
      </c>
      <c r="O44" s="26"/>
      <c r="Q44" s="117"/>
      <c r="V44" s="117"/>
      <c r="W44" s="117"/>
      <c r="X44" s="117"/>
      <c r="Y44" s="117"/>
      <c r="Z44" s="117"/>
    </row>
    <row r="45" spans="1:26" x14ac:dyDescent="0.2">
      <c r="A45" s="122">
        <v>71031</v>
      </c>
      <c r="B45" s="57" t="s">
        <v>295</v>
      </c>
      <c r="C45" s="58">
        <v>28398.666666666668</v>
      </c>
      <c r="D45" s="58">
        <v>30708.333333333332</v>
      </c>
      <c r="E45" s="59"/>
      <c r="F45" s="58">
        <v>30917.333333333332</v>
      </c>
      <c r="G45" s="58">
        <v>31444.333333333332</v>
      </c>
      <c r="H45" s="58">
        <v>31625</v>
      </c>
      <c r="I45" s="58">
        <v>31492.75</v>
      </c>
      <c r="J45" s="58">
        <v>31468.75</v>
      </c>
      <c r="K45" s="58">
        <v>31205.75</v>
      </c>
      <c r="L45" s="60">
        <v>-0.83574975173783539</v>
      </c>
      <c r="M45" s="60">
        <v>1.6198100407055716</v>
      </c>
      <c r="N45" s="60">
        <v>8.1330109394807124</v>
      </c>
      <c r="O45" s="26"/>
      <c r="Q45" s="117"/>
      <c r="V45" s="117"/>
      <c r="W45" s="117"/>
      <c r="X45" s="117"/>
      <c r="Y45" s="117"/>
      <c r="Z45" s="117"/>
    </row>
    <row r="46" spans="1:26" ht="15.05" customHeight="1" x14ac:dyDescent="0.2">
      <c r="A46" s="122">
        <v>71032</v>
      </c>
      <c r="B46" s="64" t="s">
        <v>296</v>
      </c>
      <c r="C46" s="58">
        <v>22271</v>
      </c>
      <c r="D46" s="58">
        <v>23008.666666666668</v>
      </c>
      <c r="E46" s="59"/>
      <c r="F46" s="58">
        <v>23131.333333333332</v>
      </c>
      <c r="G46" s="58">
        <v>23177</v>
      </c>
      <c r="H46" s="58">
        <v>22476.25</v>
      </c>
      <c r="I46" s="58">
        <v>22623.25</v>
      </c>
      <c r="J46" s="58">
        <v>23010.5</v>
      </c>
      <c r="K46" s="58">
        <v>22688</v>
      </c>
      <c r="L46" s="60">
        <v>-1.4015340822667866</v>
      </c>
      <c r="M46" s="60">
        <v>-1.3936777446179716</v>
      </c>
      <c r="N46" s="60">
        <v>3.3122296559052966</v>
      </c>
      <c r="O46" s="26"/>
      <c r="Q46" s="117"/>
      <c r="V46" s="117"/>
      <c r="W46" s="117"/>
      <c r="X46" s="117"/>
      <c r="Y46" s="117"/>
      <c r="Z46" s="117"/>
    </row>
    <row r="47" spans="1:26" x14ac:dyDescent="0.2">
      <c r="A47" s="122">
        <v>71034</v>
      </c>
      <c r="B47" s="57" t="s">
        <v>297</v>
      </c>
      <c r="C47" s="58">
        <v>10956.8</v>
      </c>
      <c r="D47" s="58">
        <v>11954.6</v>
      </c>
      <c r="E47" s="59"/>
      <c r="F47" s="58">
        <v>12281.5</v>
      </c>
      <c r="G47" s="58">
        <v>11869.75</v>
      </c>
      <c r="H47" s="58">
        <v>11507.6</v>
      </c>
      <c r="I47" s="58">
        <v>11905</v>
      </c>
      <c r="J47" s="58">
        <v>11651.2</v>
      </c>
      <c r="K47" s="58">
        <v>11642.4</v>
      </c>
      <c r="L47" s="60">
        <v>-7.552870090635766E-2</v>
      </c>
      <c r="M47" s="60">
        <v>-2.6115470195573365</v>
      </c>
      <c r="N47" s="60">
        <v>9.1066734813084249</v>
      </c>
      <c r="O47" s="26"/>
      <c r="Q47" s="117"/>
      <c r="V47" s="117"/>
      <c r="W47" s="117"/>
      <c r="X47" s="117"/>
      <c r="Y47" s="117"/>
      <c r="Z47" s="117"/>
    </row>
    <row r="48" spans="1:26" x14ac:dyDescent="0.2">
      <c r="A48" s="122">
        <v>71035</v>
      </c>
      <c r="B48" s="57" t="s">
        <v>118</v>
      </c>
      <c r="C48" s="58">
        <v>13542.4</v>
      </c>
      <c r="D48" s="58">
        <v>14918.2</v>
      </c>
      <c r="E48" s="59"/>
      <c r="F48" s="58">
        <v>15651.25</v>
      </c>
      <c r="G48" s="58">
        <v>15297.75</v>
      </c>
      <c r="H48" s="58">
        <v>15013.2</v>
      </c>
      <c r="I48" s="58">
        <v>15214.2</v>
      </c>
      <c r="J48" s="58">
        <v>15180.8</v>
      </c>
      <c r="K48" s="58">
        <v>15229</v>
      </c>
      <c r="L48" s="60">
        <v>0.31750632377740562</v>
      </c>
      <c r="M48" s="60">
        <v>2.0833612634231891</v>
      </c>
      <c r="N48" s="60">
        <v>10.15920368620038</v>
      </c>
      <c r="O48" s="26"/>
      <c r="Q48" s="117"/>
      <c r="V48" s="117"/>
      <c r="W48" s="117"/>
      <c r="X48" s="117"/>
      <c r="Y48" s="117"/>
      <c r="Z48" s="117"/>
    </row>
    <row r="49" spans="1:26" x14ac:dyDescent="0.2">
      <c r="A49" s="122">
        <v>71036</v>
      </c>
      <c r="B49" s="57" t="s">
        <v>298</v>
      </c>
      <c r="C49" s="58">
        <v>9425.6666666666661</v>
      </c>
      <c r="D49" s="58">
        <v>10391.5</v>
      </c>
      <c r="E49" s="59"/>
      <c r="F49" s="58">
        <v>9914.5</v>
      </c>
      <c r="G49" s="58">
        <v>9456</v>
      </c>
      <c r="H49" s="58">
        <v>9455</v>
      </c>
      <c r="I49" s="58">
        <v>9776</v>
      </c>
      <c r="J49" s="58">
        <v>9802</v>
      </c>
      <c r="K49" s="58">
        <v>10355.333333333334</v>
      </c>
      <c r="L49" s="60">
        <v>5.6451064408624241</v>
      </c>
      <c r="M49" s="60">
        <v>-0.3480408667340229</v>
      </c>
      <c r="N49" s="60">
        <v>10.246843724581822</v>
      </c>
      <c r="O49" s="26"/>
      <c r="Q49" s="117"/>
      <c r="V49" s="117"/>
      <c r="W49" s="117"/>
      <c r="X49" s="117"/>
      <c r="Y49" s="117"/>
      <c r="Z49" s="117"/>
    </row>
    <row r="50" spans="1:26" x14ac:dyDescent="0.2">
      <c r="A50" s="124">
        <v>71037</v>
      </c>
      <c r="B50" s="57" t="s">
        <v>299</v>
      </c>
      <c r="C50" s="58">
        <v>11259.8</v>
      </c>
      <c r="D50" s="58">
        <v>12142.25</v>
      </c>
      <c r="E50" s="59"/>
      <c r="F50" s="58">
        <v>12723</v>
      </c>
      <c r="G50" s="58">
        <v>12028.25</v>
      </c>
      <c r="H50" s="58">
        <v>11948.8</v>
      </c>
      <c r="I50" s="58">
        <v>12212.4</v>
      </c>
      <c r="J50" s="58">
        <v>12078.8</v>
      </c>
      <c r="K50" s="58">
        <v>12031.6</v>
      </c>
      <c r="L50" s="60">
        <v>-0.39076729476437144</v>
      </c>
      <c r="M50" s="60">
        <v>-0.91128085816055693</v>
      </c>
      <c r="N50" s="60">
        <v>7.8371729515622102</v>
      </c>
      <c r="O50" s="26"/>
      <c r="Q50" s="117"/>
      <c r="V50" s="117"/>
      <c r="W50" s="117"/>
      <c r="X50" s="117"/>
      <c r="Y50" s="117"/>
      <c r="Z50" s="117"/>
    </row>
    <row r="51" spans="1:26" x14ac:dyDescent="0.2">
      <c r="A51" s="122">
        <v>71038</v>
      </c>
      <c r="B51" s="57" t="s">
        <v>300</v>
      </c>
      <c r="C51" s="58">
        <v>11465</v>
      </c>
      <c r="D51" s="58">
        <v>12674.4</v>
      </c>
      <c r="E51" s="59"/>
      <c r="F51" s="58">
        <v>13127.75</v>
      </c>
      <c r="G51" s="58">
        <v>12703.25</v>
      </c>
      <c r="H51" s="58">
        <v>12541.8</v>
      </c>
      <c r="I51" s="58">
        <v>12533.6</v>
      </c>
      <c r="J51" s="58">
        <v>12606.4</v>
      </c>
      <c r="K51" s="58">
        <v>12629.2</v>
      </c>
      <c r="L51" s="60">
        <v>0.18086051529382363</v>
      </c>
      <c r="M51" s="60">
        <v>-0.35662437669632396</v>
      </c>
      <c r="N51" s="60">
        <v>10.548626253815963</v>
      </c>
      <c r="O51" s="26"/>
      <c r="Q51" s="117"/>
      <c r="V51" s="117"/>
      <c r="W51" s="117"/>
      <c r="X51" s="117"/>
      <c r="Y51" s="117"/>
      <c r="Z51" s="117"/>
    </row>
    <row r="52" spans="1:26" x14ac:dyDescent="0.2">
      <c r="A52" s="122">
        <v>71039</v>
      </c>
      <c r="B52" s="57" t="s">
        <v>301</v>
      </c>
      <c r="C52" s="58">
        <v>10693.4</v>
      </c>
      <c r="D52" s="58">
        <v>11862.6</v>
      </c>
      <c r="E52" s="59"/>
      <c r="F52" s="58">
        <v>12004</v>
      </c>
      <c r="G52" s="58">
        <v>11836</v>
      </c>
      <c r="H52" s="58">
        <v>11407.6</v>
      </c>
      <c r="I52" s="58">
        <v>11360</v>
      </c>
      <c r="J52" s="58">
        <v>11590</v>
      </c>
      <c r="K52" s="58">
        <v>11683.8</v>
      </c>
      <c r="L52" s="60">
        <v>0.8093183779119828</v>
      </c>
      <c r="M52" s="60">
        <v>-1.5072581053057643</v>
      </c>
      <c r="N52" s="60">
        <v>10.933847045841372</v>
      </c>
      <c r="O52" s="26"/>
      <c r="Q52" s="117"/>
      <c r="V52" s="117"/>
      <c r="W52" s="117"/>
      <c r="X52" s="117"/>
      <c r="Y52" s="117"/>
      <c r="Z52" s="117"/>
    </row>
    <row r="53" spans="1:26" x14ac:dyDescent="0.2">
      <c r="A53" s="122">
        <v>81001</v>
      </c>
      <c r="B53" s="57" t="s">
        <v>302</v>
      </c>
      <c r="C53" s="58">
        <v>27000</v>
      </c>
      <c r="D53" s="58">
        <v>31291.5</v>
      </c>
      <c r="E53" s="59"/>
      <c r="F53" s="58">
        <v>30708</v>
      </c>
      <c r="G53" s="58">
        <v>30313</v>
      </c>
      <c r="H53" s="58">
        <v>30642</v>
      </c>
      <c r="I53" s="58">
        <v>32612.5</v>
      </c>
      <c r="J53" s="58">
        <v>31730.5</v>
      </c>
      <c r="K53" s="58">
        <v>32994</v>
      </c>
      <c r="L53" s="60">
        <v>3.9819731803784952</v>
      </c>
      <c r="M53" s="60">
        <v>5.4407746512631139</v>
      </c>
      <c r="N53" s="60">
        <v>15.894444444444456</v>
      </c>
      <c r="O53" s="26"/>
      <c r="Q53" s="117"/>
      <c r="V53" s="117"/>
      <c r="W53" s="117"/>
      <c r="X53" s="117"/>
      <c r="Y53" s="117"/>
      <c r="Z53" s="117"/>
    </row>
    <row r="54" spans="1:26" x14ac:dyDescent="0.2">
      <c r="A54" s="122">
        <v>81002</v>
      </c>
      <c r="B54" s="57" t="s">
        <v>303</v>
      </c>
      <c r="C54" s="58">
        <v>19800</v>
      </c>
      <c r="D54" s="58">
        <v>22672.333333333332</v>
      </c>
      <c r="E54" s="59"/>
      <c r="F54" s="58">
        <v>20007</v>
      </c>
      <c r="G54" s="58">
        <v>20100</v>
      </c>
      <c r="H54" s="58">
        <v>26259.333333333332</v>
      </c>
      <c r="I54" s="58">
        <v>25902.333333333332</v>
      </c>
      <c r="J54" s="58">
        <v>26373.666666666668</v>
      </c>
      <c r="K54" s="58">
        <v>24993.666666666668</v>
      </c>
      <c r="L54" s="60">
        <v>-5.23249200591499</v>
      </c>
      <c r="M54" s="60">
        <v>10.238616816384161</v>
      </c>
      <c r="N54" s="60">
        <v>14.506734006733989</v>
      </c>
      <c r="O54" s="26"/>
      <c r="Q54" s="117"/>
      <c r="V54" s="117"/>
      <c r="W54" s="117"/>
      <c r="X54" s="117"/>
      <c r="Y54" s="117"/>
      <c r="Z54" s="117"/>
    </row>
    <row r="55" spans="1:26" x14ac:dyDescent="0.2">
      <c r="A55" s="122">
        <v>81003</v>
      </c>
      <c r="B55" s="57" t="s">
        <v>304</v>
      </c>
      <c r="C55" s="58" t="s">
        <v>395</v>
      </c>
      <c r="D55" s="58">
        <v>19637</v>
      </c>
      <c r="E55" s="59"/>
      <c r="F55" s="58" t="s">
        <v>395</v>
      </c>
      <c r="G55" s="58" t="s">
        <v>395</v>
      </c>
      <c r="H55" s="58">
        <v>22764</v>
      </c>
      <c r="I55" s="58">
        <v>23187</v>
      </c>
      <c r="J55" s="58">
        <v>25020</v>
      </c>
      <c r="K55" s="58">
        <v>24470</v>
      </c>
      <c r="L55" s="60">
        <v>-2.1982414068745015</v>
      </c>
      <c r="M55" s="60">
        <v>24.611702398533385</v>
      </c>
      <c r="N55" s="60" t="s">
        <v>394</v>
      </c>
      <c r="O55" s="26"/>
      <c r="Q55" s="117"/>
      <c r="V55" s="117"/>
      <c r="W55" s="117"/>
      <c r="X55" s="117"/>
      <c r="Y55" s="117"/>
      <c r="Z55" s="117"/>
    </row>
    <row r="56" spans="1:26" x14ac:dyDescent="0.2">
      <c r="A56" s="122">
        <v>81004</v>
      </c>
      <c r="B56" s="57" t="s">
        <v>305</v>
      </c>
      <c r="C56" s="58">
        <v>10946</v>
      </c>
      <c r="D56" s="58">
        <v>11749</v>
      </c>
      <c r="E56" s="59"/>
      <c r="F56" s="58">
        <v>13440.333333333334</v>
      </c>
      <c r="G56" s="58">
        <v>13092.666666666666</v>
      </c>
      <c r="H56" s="58">
        <v>12489.666666666666</v>
      </c>
      <c r="I56" s="58">
        <v>12102</v>
      </c>
      <c r="J56" s="58">
        <v>11357</v>
      </c>
      <c r="K56" s="58">
        <v>11690</v>
      </c>
      <c r="L56" s="60">
        <v>2.9321123536145022</v>
      </c>
      <c r="M56" s="60">
        <v>-0.50217039748063907</v>
      </c>
      <c r="N56" s="60">
        <v>7.336013155490595</v>
      </c>
      <c r="O56" s="26"/>
      <c r="Q56" s="117"/>
      <c r="V56" s="117"/>
      <c r="W56" s="117"/>
      <c r="X56" s="117"/>
      <c r="Y56" s="117"/>
      <c r="Z56" s="117"/>
    </row>
    <row r="57" spans="1:26" x14ac:dyDescent="0.2">
      <c r="A57" s="122">
        <v>81005</v>
      </c>
      <c r="B57" s="57" t="s">
        <v>306</v>
      </c>
      <c r="C57" s="58">
        <v>13513</v>
      </c>
      <c r="D57" s="58">
        <v>13298</v>
      </c>
      <c r="E57" s="59"/>
      <c r="F57" s="58">
        <v>13234</v>
      </c>
      <c r="G57" s="58">
        <v>13295.333333333334</v>
      </c>
      <c r="H57" s="58">
        <v>13502.666666666666</v>
      </c>
      <c r="I57" s="58">
        <v>13499.333333333334</v>
      </c>
      <c r="J57" s="58">
        <v>13275</v>
      </c>
      <c r="K57" s="58">
        <v>13741.333333333334</v>
      </c>
      <c r="L57" s="60">
        <v>3.5128688010044096</v>
      </c>
      <c r="M57" s="60">
        <v>3.3338346618539072</v>
      </c>
      <c r="N57" s="60">
        <v>-1.5910604602974887</v>
      </c>
      <c r="O57" s="26"/>
      <c r="Q57" s="117"/>
      <c r="V57" s="117"/>
      <c r="W57" s="117"/>
      <c r="X57" s="117"/>
      <c r="Y57" s="117"/>
      <c r="Z57" s="117"/>
    </row>
    <row r="58" spans="1:26" x14ac:dyDescent="0.2">
      <c r="A58" s="122">
        <v>81009</v>
      </c>
      <c r="B58" s="57" t="s">
        <v>307</v>
      </c>
      <c r="C58" s="58">
        <v>8273</v>
      </c>
      <c r="D58" s="58">
        <v>11305</v>
      </c>
      <c r="E58" s="59"/>
      <c r="F58" s="58">
        <v>9608</v>
      </c>
      <c r="G58" s="58">
        <v>9792</v>
      </c>
      <c r="H58" s="58">
        <v>12180</v>
      </c>
      <c r="I58" s="58">
        <v>12081.5</v>
      </c>
      <c r="J58" s="58">
        <v>12185.5</v>
      </c>
      <c r="K58" s="58">
        <v>12546</v>
      </c>
      <c r="L58" s="60">
        <v>2.9584342045874124</v>
      </c>
      <c r="M58" s="60">
        <v>10.977443609022552</v>
      </c>
      <c r="N58" s="60">
        <v>36.649341230508895</v>
      </c>
      <c r="O58" s="26"/>
      <c r="Q58" s="117"/>
      <c r="V58" s="117"/>
      <c r="W58" s="117"/>
      <c r="X58" s="117"/>
      <c r="Y58" s="117"/>
      <c r="Z58" s="117"/>
    </row>
    <row r="59" spans="1:26" x14ac:dyDescent="0.2">
      <c r="A59" s="122">
        <v>81010</v>
      </c>
      <c r="B59" s="57" t="s">
        <v>308</v>
      </c>
      <c r="C59" s="58">
        <v>34906.5</v>
      </c>
      <c r="D59" s="58">
        <v>33403</v>
      </c>
      <c r="E59" s="59"/>
      <c r="F59" s="58">
        <v>35302</v>
      </c>
      <c r="G59" s="58">
        <v>36656.5</v>
      </c>
      <c r="H59" s="58">
        <v>34589</v>
      </c>
      <c r="I59" s="58">
        <v>35087.666666666664</v>
      </c>
      <c r="J59" s="58">
        <v>32580</v>
      </c>
      <c r="K59" s="58">
        <v>32651</v>
      </c>
      <c r="L59" s="60">
        <v>0.2179251074278632</v>
      </c>
      <c r="M59" s="60">
        <v>-2.251294793880787</v>
      </c>
      <c r="N59" s="60">
        <v>-4.3072207182043414</v>
      </c>
      <c r="O59" s="26"/>
      <c r="Q59" s="117"/>
      <c r="V59" s="117"/>
      <c r="W59" s="117"/>
      <c r="X59" s="117"/>
      <c r="Y59" s="117"/>
      <c r="Z59" s="117"/>
    </row>
    <row r="60" spans="1:26" x14ac:dyDescent="0.2">
      <c r="A60" s="122">
        <v>81011</v>
      </c>
      <c r="B60" s="57" t="s">
        <v>309</v>
      </c>
      <c r="C60" s="58">
        <v>14451</v>
      </c>
      <c r="D60" s="58">
        <v>14974.666666666666</v>
      </c>
      <c r="E60" s="59"/>
      <c r="F60" s="58">
        <v>16727.5</v>
      </c>
      <c r="G60" s="58">
        <v>16488</v>
      </c>
      <c r="H60" s="58">
        <v>15295.333333333334</v>
      </c>
      <c r="I60" s="58">
        <v>14670.333333333334</v>
      </c>
      <c r="J60" s="58">
        <v>15203</v>
      </c>
      <c r="K60" s="58">
        <v>15964.666666666666</v>
      </c>
      <c r="L60" s="60">
        <v>5.0099761012080801</v>
      </c>
      <c r="M60" s="60">
        <v>6.6111655239960765</v>
      </c>
      <c r="N60" s="60">
        <v>3.623739994925379</v>
      </c>
      <c r="O60" s="26"/>
      <c r="Q60" s="117"/>
      <c r="V60" s="117"/>
      <c r="W60" s="117"/>
      <c r="X60" s="117"/>
      <c r="Y60" s="117"/>
      <c r="Z60" s="117"/>
    </row>
    <row r="61" spans="1:26" x14ac:dyDescent="0.2">
      <c r="A61" s="122">
        <v>81013</v>
      </c>
      <c r="B61" s="57" t="s">
        <v>310</v>
      </c>
      <c r="C61" s="58">
        <v>36583</v>
      </c>
      <c r="D61" s="58">
        <v>35270.5</v>
      </c>
      <c r="E61" s="59"/>
      <c r="F61" s="58">
        <v>37688</v>
      </c>
      <c r="G61" s="58">
        <v>37188</v>
      </c>
      <c r="H61" s="58">
        <v>34139</v>
      </c>
      <c r="I61" s="58">
        <v>33762.666666666664</v>
      </c>
      <c r="J61" s="58">
        <v>33350.666666666664</v>
      </c>
      <c r="K61" s="58">
        <v>33377.666666666664</v>
      </c>
      <c r="L61" s="60">
        <v>8.0957901891021145E-2</v>
      </c>
      <c r="M61" s="60">
        <v>-5.3666189402853277</v>
      </c>
      <c r="N61" s="60">
        <v>-3.5877320066697638</v>
      </c>
      <c r="O61" s="26"/>
      <c r="Q61" s="117"/>
      <c r="V61" s="117"/>
      <c r="W61" s="117"/>
      <c r="X61" s="117"/>
      <c r="Y61" s="117"/>
      <c r="Z61" s="117"/>
    </row>
    <row r="62" spans="1:26" x14ac:dyDescent="0.2">
      <c r="A62" s="122">
        <v>81014</v>
      </c>
      <c r="B62" s="57" t="s">
        <v>311</v>
      </c>
      <c r="C62" s="58">
        <v>31805.5</v>
      </c>
      <c r="D62" s="58">
        <v>29153</v>
      </c>
      <c r="E62" s="59"/>
      <c r="F62" s="58" t="s">
        <v>395</v>
      </c>
      <c r="G62" s="58">
        <v>0</v>
      </c>
      <c r="H62" s="58">
        <v>25400</v>
      </c>
      <c r="I62" s="58">
        <v>25328</v>
      </c>
      <c r="J62" s="58">
        <v>28972.333333333332</v>
      </c>
      <c r="K62" s="58">
        <v>29116</v>
      </c>
      <c r="L62" s="60">
        <v>0.49587537535811244</v>
      </c>
      <c r="M62" s="60">
        <v>-0.12691661235549878</v>
      </c>
      <c r="N62" s="60">
        <v>-8.3397525585197521</v>
      </c>
      <c r="O62" s="26"/>
      <c r="Q62" s="117"/>
      <c r="V62" s="117"/>
      <c r="W62" s="117"/>
      <c r="X62" s="117"/>
      <c r="Y62" s="117"/>
      <c r="Z62" s="117"/>
    </row>
    <row r="63" spans="1:26" x14ac:dyDescent="0.2">
      <c r="A63" s="122">
        <v>81016</v>
      </c>
      <c r="B63" s="57" t="s">
        <v>312</v>
      </c>
      <c r="C63" s="58">
        <v>14157</v>
      </c>
      <c r="D63" s="58">
        <v>15325</v>
      </c>
      <c r="E63" s="59"/>
      <c r="F63" s="58">
        <v>15601</v>
      </c>
      <c r="G63" s="58">
        <v>16323</v>
      </c>
      <c r="H63" s="58">
        <v>16887.5</v>
      </c>
      <c r="I63" s="58">
        <v>16443</v>
      </c>
      <c r="J63" s="58">
        <v>16812.5</v>
      </c>
      <c r="K63" s="58">
        <v>17046</v>
      </c>
      <c r="L63" s="60">
        <v>1.3888475836431269</v>
      </c>
      <c r="M63" s="60">
        <v>11.230016313213698</v>
      </c>
      <c r="N63" s="60">
        <v>8.2503355230628017</v>
      </c>
      <c r="O63" s="26"/>
      <c r="Q63" s="117"/>
      <c r="V63" s="117"/>
      <c r="W63" s="117"/>
      <c r="X63" s="117"/>
      <c r="Y63" s="117"/>
      <c r="Z63" s="117"/>
    </row>
    <row r="64" spans="1:26" hidden="1" x14ac:dyDescent="0.2">
      <c r="A64" s="122">
        <v>81017</v>
      </c>
      <c r="B64" s="57" t="s">
        <v>313</v>
      </c>
      <c r="C64" s="58" t="s">
        <v>395</v>
      </c>
      <c r="D64" s="58" t="s">
        <v>395</v>
      </c>
      <c r="E64" s="59"/>
      <c r="F64" s="58" t="s">
        <v>395</v>
      </c>
      <c r="G64" s="58" t="s">
        <v>395</v>
      </c>
      <c r="H64" s="58" t="s">
        <v>395</v>
      </c>
      <c r="I64" s="58">
        <v>70222</v>
      </c>
      <c r="J64" s="58">
        <v>67750</v>
      </c>
      <c r="K64" s="58">
        <v>67875</v>
      </c>
      <c r="L64" s="60">
        <v>0.18450184501845879</v>
      </c>
      <c r="M64" s="60" t="s">
        <v>394</v>
      </c>
      <c r="N64" s="60" t="s">
        <v>394</v>
      </c>
      <c r="O64" s="26"/>
      <c r="Q64" s="117"/>
      <c r="V64" s="117"/>
      <c r="W64" s="117"/>
      <c r="X64" s="117"/>
      <c r="Y64" s="117"/>
      <c r="Z64" s="117"/>
    </row>
    <row r="65" spans="1:26" x14ac:dyDescent="0.2">
      <c r="A65" s="122">
        <v>81019</v>
      </c>
      <c r="B65" s="57" t="s">
        <v>314</v>
      </c>
      <c r="C65" s="58">
        <v>46153</v>
      </c>
      <c r="D65" s="58">
        <v>54152.5</v>
      </c>
      <c r="E65" s="59"/>
      <c r="F65" s="58">
        <v>51833</v>
      </c>
      <c r="G65" s="58">
        <v>52458</v>
      </c>
      <c r="H65" s="58">
        <v>54166.5</v>
      </c>
      <c r="I65" s="58">
        <v>52885.5</v>
      </c>
      <c r="J65" s="58">
        <v>52135.5</v>
      </c>
      <c r="K65" s="58">
        <v>52275</v>
      </c>
      <c r="L65" s="60">
        <v>0.26757199988491909</v>
      </c>
      <c r="M65" s="60">
        <v>-3.467060615853379</v>
      </c>
      <c r="N65" s="60">
        <v>17.332567763742347</v>
      </c>
      <c r="O65" s="26"/>
      <c r="Q65" s="117"/>
      <c r="V65" s="117"/>
      <c r="W65" s="117"/>
      <c r="X65" s="117"/>
      <c r="Y65" s="117"/>
      <c r="Z65" s="117"/>
    </row>
    <row r="66" spans="1:26" x14ac:dyDescent="0.2">
      <c r="A66" s="122">
        <v>81020</v>
      </c>
      <c r="B66" s="57" t="s">
        <v>315</v>
      </c>
      <c r="C66" s="58">
        <v>9247</v>
      </c>
      <c r="D66" s="58">
        <v>9263</v>
      </c>
      <c r="E66" s="59"/>
      <c r="F66" s="58">
        <v>11883</v>
      </c>
      <c r="G66" s="58">
        <v>11613</v>
      </c>
      <c r="H66" s="58">
        <v>13550</v>
      </c>
      <c r="I66" s="58">
        <v>14311</v>
      </c>
      <c r="J66" s="58">
        <v>14740</v>
      </c>
      <c r="K66" s="58">
        <v>14222</v>
      </c>
      <c r="L66" s="60">
        <v>-3.5142469470827664</v>
      </c>
      <c r="M66" s="60">
        <v>53.535571629061863</v>
      </c>
      <c r="N66" s="60">
        <v>0.17302909051584159</v>
      </c>
      <c r="O66" s="26"/>
      <c r="Q66" s="117"/>
      <c r="V66" s="117"/>
      <c r="W66" s="117"/>
      <c r="X66" s="117"/>
      <c r="Y66" s="117"/>
      <c r="Z66" s="117"/>
    </row>
    <row r="67" spans="1:26" x14ac:dyDescent="0.2">
      <c r="A67" s="122">
        <v>81021</v>
      </c>
      <c r="B67" s="57" t="s">
        <v>316</v>
      </c>
      <c r="C67" s="58">
        <v>12716.5</v>
      </c>
      <c r="D67" s="58">
        <v>15791.333333333334</v>
      </c>
      <c r="E67" s="59"/>
      <c r="F67" s="58">
        <v>15095</v>
      </c>
      <c r="G67" s="58">
        <v>15377.5</v>
      </c>
      <c r="H67" s="58">
        <v>15413.666666666666</v>
      </c>
      <c r="I67" s="58">
        <v>15285.333333333334</v>
      </c>
      <c r="J67" s="58">
        <v>15236.666666666666</v>
      </c>
      <c r="K67" s="58">
        <v>14981.666666666666</v>
      </c>
      <c r="L67" s="60">
        <v>-1.6735943994749536</v>
      </c>
      <c r="M67" s="60">
        <v>-5.1272850086545478</v>
      </c>
      <c r="N67" s="60">
        <v>24.17987129582302</v>
      </c>
      <c r="O67" s="26"/>
      <c r="Q67" s="117"/>
      <c r="V67" s="117"/>
      <c r="W67" s="117"/>
      <c r="X67" s="117"/>
      <c r="Y67" s="117"/>
      <c r="Z67" s="117"/>
    </row>
    <row r="68" spans="1:26" x14ac:dyDescent="0.2">
      <c r="A68" s="122">
        <v>81022</v>
      </c>
      <c r="B68" s="57" t="s">
        <v>317</v>
      </c>
      <c r="C68" s="58">
        <v>43833</v>
      </c>
      <c r="D68" s="58">
        <v>47458</v>
      </c>
      <c r="E68" s="59"/>
      <c r="F68" s="58">
        <v>42563</v>
      </c>
      <c r="G68" s="58">
        <v>44063</v>
      </c>
      <c r="H68" s="58">
        <v>46000</v>
      </c>
      <c r="I68" s="58">
        <v>45541.5</v>
      </c>
      <c r="J68" s="58">
        <v>45531.5</v>
      </c>
      <c r="K68" s="58">
        <v>43687.5</v>
      </c>
      <c r="L68" s="60">
        <v>-4.0499434457463508</v>
      </c>
      <c r="M68" s="60">
        <v>-7.944919718487931</v>
      </c>
      <c r="N68" s="60">
        <v>8.2700248671092602</v>
      </c>
      <c r="O68" s="26"/>
      <c r="Q68" s="117"/>
      <c r="V68" s="117"/>
      <c r="W68" s="117"/>
      <c r="X68" s="117"/>
      <c r="Y68" s="117"/>
      <c r="Z68" s="117"/>
    </row>
    <row r="69" spans="1:26" x14ac:dyDescent="0.2">
      <c r="A69" s="122">
        <v>81023</v>
      </c>
      <c r="B69" s="57" t="s">
        <v>318</v>
      </c>
      <c r="C69" s="58">
        <v>8808</v>
      </c>
      <c r="D69" s="58">
        <v>9917</v>
      </c>
      <c r="E69" s="59"/>
      <c r="F69" s="58">
        <v>10764</v>
      </c>
      <c r="G69" s="58">
        <v>10667</v>
      </c>
      <c r="H69" s="58">
        <v>13017</v>
      </c>
      <c r="I69" s="58">
        <v>12667</v>
      </c>
      <c r="J69" s="58">
        <v>12667</v>
      </c>
      <c r="K69" s="58">
        <v>12500</v>
      </c>
      <c r="L69" s="60">
        <v>-1.3183863582537314</v>
      </c>
      <c r="M69" s="60">
        <v>26.046183321569028</v>
      </c>
      <c r="N69" s="60">
        <v>12.590826521344223</v>
      </c>
      <c r="O69" s="26"/>
      <c r="Q69" s="117"/>
      <c r="V69" s="117"/>
      <c r="W69" s="117"/>
      <c r="X69" s="117"/>
      <c r="Y69" s="117"/>
      <c r="Z69" s="117"/>
    </row>
    <row r="70" spans="1:26" x14ac:dyDescent="0.2">
      <c r="A70" s="122">
        <v>81024</v>
      </c>
      <c r="B70" s="57" t="s">
        <v>319</v>
      </c>
      <c r="C70" s="58">
        <v>51604.5</v>
      </c>
      <c r="D70" s="58">
        <v>60916.666666666664</v>
      </c>
      <c r="E70" s="59"/>
      <c r="F70" s="58">
        <v>54104.5</v>
      </c>
      <c r="G70" s="58">
        <v>53864.5</v>
      </c>
      <c r="H70" s="58">
        <v>51969.333333333336</v>
      </c>
      <c r="I70" s="58">
        <v>52634</v>
      </c>
      <c r="J70" s="58">
        <v>52340.666666666664</v>
      </c>
      <c r="K70" s="58">
        <v>52891.666666666664</v>
      </c>
      <c r="L70" s="60">
        <v>1.0527187273120964</v>
      </c>
      <c r="M70" s="60">
        <v>-13.173734610123123</v>
      </c>
      <c r="N70" s="60">
        <v>18.045260910708684</v>
      </c>
      <c r="O70" s="26"/>
      <c r="Q70" s="117"/>
      <c r="V70" s="117"/>
      <c r="W70" s="117"/>
      <c r="X70" s="117"/>
      <c r="Y70" s="117"/>
      <c r="Z70" s="117"/>
    </row>
    <row r="71" spans="1:26" x14ac:dyDescent="0.2">
      <c r="A71" s="122">
        <v>81025</v>
      </c>
      <c r="B71" s="57" t="s">
        <v>320</v>
      </c>
      <c r="C71" s="58">
        <v>21158.333333333332</v>
      </c>
      <c r="D71" s="58">
        <v>21772</v>
      </c>
      <c r="E71" s="59"/>
      <c r="F71" s="58">
        <v>21090.333333333332</v>
      </c>
      <c r="G71" s="58">
        <v>20017.333333333332</v>
      </c>
      <c r="H71" s="58">
        <v>20366.666666666668</v>
      </c>
      <c r="I71" s="58">
        <v>19657</v>
      </c>
      <c r="J71" s="58">
        <v>20378.333333333332</v>
      </c>
      <c r="K71" s="58">
        <v>20166</v>
      </c>
      <c r="L71" s="60">
        <v>-1.0419563261634068</v>
      </c>
      <c r="M71" s="60">
        <v>-7.3764468124196236</v>
      </c>
      <c r="N71" s="60">
        <v>2.9003544702638884</v>
      </c>
      <c r="O71" s="26"/>
      <c r="Q71" s="117"/>
      <c r="V71" s="117"/>
      <c r="W71" s="117"/>
      <c r="X71" s="117"/>
      <c r="Y71" s="117"/>
      <c r="Z71" s="117"/>
    </row>
    <row r="72" spans="1:26" x14ac:dyDescent="0.2">
      <c r="A72" s="122">
        <v>81026</v>
      </c>
      <c r="B72" s="57" t="s">
        <v>321</v>
      </c>
      <c r="C72" s="58">
        <v>15171</v>
      </c>
      <c r="D72" s="58">
        <v>12972</v>
      </c>
      <c r="E72" s="59"/>
      <c r="F72" s="58">
        <v>12242</v>
      </c>
      <c r="G72" s="58">
        <v>14767</v>
      </c>
      <c r="H72" s="58">
        <v>17818.5</v>
      </c>
      <c r="I72" s="58">
        <v>17591.5</v>
      </c>
      <c r="J72" s="58">
        <v>17094</v>
      </c>
      <c r="K72" s="58">
        <v>17109.5</v>
      </c>
      <c r="L72" s="60">
        <v>9.0675090675085279E-2</v>
      </c>
      <c r="M72" s="60">
        <v>31.895621338267045</v>
      </c>
      <c r="N72" s="60">
        <v>-14.494759738975683</v>
      </c>
      <c r="O72" s="26"/>
      <c r="Q72" s="117"/>
      <c r="V72" s="117"/>
      <c r="W72" s="117"/>
      <c r="X72" s="117"/>
      <c r="Y72" s="117"/>
      <c r="Z72" s="117"/>
    </row>
    <row r="73" spans="1:26" x14ac:dyDescent="0.2">
      <c r="A73" s="122">
        <v>81027</v>
      </c>
      <c r="B73" s="57" t="s">
        <v>322</v>
      </c>
      <c r="C73" s="58">
        <v>18063</v>
      </c>
      <c r="D73" s="58">
        <v>19312.5</v>
      </c>
      <c r="E73" s="59"/>
      <c r="F73" s="58">
        <v>19250</v>
      </c>
      <c r="G73" s="58">
        <v>19958</v>
      </c>
      <c r="H73" s="58">
        <v>19079.333333333332</v>
      </c>
      <c r="I73" s="58">
        <v>19094.333333333332</v>
      </c>
      <c r="J73" s="58">
        <v>20603</v>
      </c>
      <c r="K73" s="58">
        <v>21667.666666666668</v>
      </c>
      <c r="L73" s="60">
        <v>5.1675322364057141</v>
      </c>
      <c r="M73" s="60">
        <v>12.195037756202808</v>
      </c>
      <c r="N73" s="60">
        <v>6.9174555721640996</v>
      </c>
      <c r="O73" s="26"/>
      <c r="Q73" s="117"/>
      <c r="V73" s="117"/>
      <c r="W73" s="117"/>
      <c r="X73" s="117"/>
      <c r="Y73" s="117"/>
      <c r="Z73" s="117"/>
    </row>
    <row r="74" spans="1:26" x14ac:dyDescent="0.2">
      <c r="A74" s="122">
        <v>81029</v>
      </c>
      <c r="B74" s="57" t="s">
        <v>323</v>
      </c>
      <c r="C74" s="58">
        <v>18573</v>
      </c>
      <c r="D74" s="58">
        <v>22583.333333333332</v>
      </c>
      <c r="E74" s="59"/>
      <c r="F74" s="58">
        <v>21416.666666666668</v>
      </c>
      <c r="G74" s="58">
        <v>21132.333333333332</v>
      </c>
      <c r="H74" s="58">
        <v>21221</v>
      </c>
      <c r="I74" s="58">
        <v>21274.333333333332</v>
      </c>
      <c r="J74" s="58">
        <v>20723.666666666668</v>
      </c>
      <c r="K74" s="58">
        <v>20733.333333333332</v>
      </c>
      <c r="L74" s="60">
        <v>4.6645542133783024E-2</v>
      </c>
      <c r="M74" s="60">
        <v>-8.1918819188191883</v>
      </c>
      <c r="N74" s="60">
        <v>21.592275525404258</v>
      </c>
      <c r="O74" s="26"/>
      <c r="Q74" s="117"/>
      <c r="V74" s="117"/>
      <c r="W74" s="117"/>
      <c r="X74" s="117"/>
      <c r="Y74" s="117"/>
      <c r="Z74" s="117"/>
    </row>
    <row r="75" spans="1:26" x14ac:dyDescent="0.2">
      <c r="A75" s="51"/>
      <c r="B75" s="92" t="s">
        <v>343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">
      <c r="A76" s="20"/>
      <c r="B76" s="90" t="s">
        <v>354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pans="1:15" s="20" customFormat="1" x14ac:dyDescent="0.2"/>
    <row r="194" spans="1:15" s="20" customFormat="1" x14ac:dyDescent="0.2"/>
    <row r="195" spans="1:15" s="20" customFormat="1" x14ac:dyDescent="0.2"/>
    <row r="196" spans="1:15" s="20" customFormat="1" x14ac:dyDescent="0.2"/>
    <row r="197" spans="1:15" s="20" customFormat="1" x14ac:dyDescent="0.2"/>
    <row r="198" spans="1:15" s="20" customFormat="1" x14ac:dyDescent="0.2"/>
    <row r="199" spans="1:15" s="20" customFormat="1" x14ac:dyDescent="0.2"/>
    <row r="200" spans="1:15" s="20" customFormat="1" x14ac:dyDescent="0.2"/>
    <row r="201" spans="1:15" s="20" customFormat="1" x14ac:dyDescent="0.2"/>
    <row r="202" spans="1:15" s="20" customFormat="1" x14ac:dyDescent="0.2"/>
    <row r="203" spans="1:15" s="20" customFormat="1" x14ac:dyDescent="0.2"/>
    <row r="204" spans="1:15" s="20" customFormat="1" x14ac:dyDescent="0.2"/>
    <row r="205" spans="1:15" s="20" customFormat="1" x14ac:dyDescent="0.2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theme="3"/>
  </sheetPr>
  <dimension ref="A1:BR160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4" width="11.44140625" style="21" customWidth="1"/>
    <col min="5" max="5" width="2.109375" style="21" customWidth="1"/>
    <col min="6" max="6" width="11.6640625" style="21" customWidth="1"/>
    <col min="7" max="7" width="11" style="21" customWidth="1"/>
    <col min="8" max="8" width="11.109375" style="21" customWidth="1"/>
    <col min="9" max="9" width="11.6640625" style="21" customWidth="1"/>
    <col min="10" max="10" width="10.88671875" style="21" customWidth="1"/>
    <col min="11" max="11" width="11.886718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6"/>
    </row>
    <row r="9" spans="1:26" ht="13.1" x14ac:dyDescent="0.25">
      <c r="A9" s="20"/>
      <c r="B9" s="20"/>
      <c r="C9" s="219" t="s">
        <v>352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6"/>
      <c r="R9" s="115"/>
      <c r="S9" s="115"/>
    </row>
    <row r="10" spans="1:26" ht="13.1" x14ac:dyDescent="0.25">
      <c r="A10" s="20"/>
      <c r="B10" s="20"/>
      <c r="C10" s="220" t="s">
        <v>412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R10" s="115"/>
      <c r="S10" s="115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5"/>
      <c r="S11" s="115"/>
    </row>
    <row r="12" spans="1:26" ht="15.55" customHeight="1" x14ac:dyDescent="0.25">
      <c r="A12" s="20"/>
      <c r="B12" s="27"/>
      <c r="C12" s="54">
        <v>2022</v>
      </c>
      <c r="D12" s="30">
        <v>2023</v>
      </c>
      <c r="E12" s="9"/>
      <c r="F12" s="181">
        <v>2024</v>
      </c>
      <c r="G12" s="181">
        <v>2024</v>
      </c>
      <c r="H12" s="178">
        <v>2024</v>
      </c>
      <c r="I12" s="181">
        <v>2024</v>
      </c>
      <c r="J12" s="181">
        <v>2024</v>
      </c>
      <c r="K12" s="181">
        <v>2024</v>
      </c>
      <c r="L12" s="221" t="s">
        <v>23</v>
      </c>
      <c r="M12" s="229" t="s">
        <v>413</v>
      </c>
      <c r="N12" s="229" t="s">
        <v>414</v>
      </c>
      <c r="O12" s="26"/>
      <c r="R12" s="115"/>
      <c r="S12" s="115"/>
    </row>
    <row r="13" spans="1:26" ht="13.1" x14ac:dyDescent="0.2">
      <c r="A13" s="20"/>
      <c r="B13" s="31"/>
      <c r="C13" s="169" t="s">
        <v>53</v>
      </c>
      <c r="D13" s="169" t="s">
        <v>53</v>
      </c>
      <c r="E13" s="29"/>
      <c r="F13" s="169" t="s">
        <v>48</v>
      </c>
      <c r="G13" s="169" t="s">
        <v>49</v>
      </c>
      <c r="H13" s="169" t="s">
        <v>50</v>
      </c>
      <c r="I13" s="169" t="s">
        <v>51</v>
      </c>
      <c r="J13" s="169" t="s">
        <v>52</v>
      </c>
      <c r="K13" s="169" t="s">
        <v>53</v>
      </c>
      <c r="L13" s="221"/>
      <c r="M13" s="229"/>
      <c r="N13" s="229"/>
      <c r="O13" s="26"/>
      <c r="R13" s="115"/>
      <c r="S13" s="115"/>
    </row>
    <row r="14" spans="1:26" ht="13.1" x14ac:dyDescent="0.25">
      <c r="A14" s="55" t="s">
        <v>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56"/>
      <c r="M14" s="56"/>
      <c r="N14" s="56"/>
      <c r="O14" s="26"/>
      <c r="R14" s="115"/>
      <c r="S14" s="115"/>
    </row>
    <row r="15" spans="1:26" x14ac:dyDescent="0.2">
      <c r="A15" s="122">
        <v>61001</v>
      </c>
      <c r="B15" s="57" t="s">
        <v>324</v>
      </c>
      <c r="C15" s="58">
        <v>455</v>
      </c>
      <c r="D15" s="58">
        <v>503.66666666666669</v>
      </c>
      <c r="E15" s="59"/>
      <c r="F15" s="58">
        <v>427.66666666666669</v>
      </c>
      <c r="G15" s="58">
        <v>427.66666666666669</v>
      </c>
      <c r="H15" s="58">
        <v>426.33333333333331</v>
      </c>
      <c r="I15" s="58">
        <v>431.33333333333331</v>
      </c>
      <c r="J15" s="58">
        <v>440</v>
      </c>
      <c r="K15" s="58">
        <v>427.66666666666669</v>
      </c>
      <c r="L15" s="60">
        <v>-2.8030303030302961</v>
      </c>
      <c r="M15" s="60">
        <v>-15.089344804765059</v>
      </c>
      <c r="N15" s="60">
        <v>10.695970695970702</v>
      </c>
      <c r="O15" s="26"/>
      <c r="Q15" s="117"/>
      <c r="R15" s="115"/>
      <c r="S15" s="115"/>
      <c r="V15" s="117"/>
      <c r="W15" s="117"/>
      <c r="X15" s="117"/>
      <c r="Y15" s="117"/>
      <c r="Z15" s="117"/>
    </row>
    <row r="16" spans="1:26" x14ac:dyDescent="0.2">
      <c r="A16" s="122">
        <v>61002</v>
      </c>
      <c r="B16" s="57" t="s">
        <v>325</v>
      </c>
      <c r="C16" s="58">
        <v>479.66666666666669</v>
      </c>
      <c r="D16" s="58">
        <v>539</v>
      </c>
      <c r="E16" s="59"/>
      <c r="F16" s="58">
        <v>468.66666666666669</v>
      </c>
      <c r="G16" s="58">
        <v>469</v>
      </c>
      <c r="H16" s="58">
        <v>470.33333333333331</v>
      </c>
      <c r="I16" s="58">
        <v>474.33333333333331</v>
      </c>
      <c r="J16" s="58">
        <v>485.33333333333331</v>
      </c>
      <c r="K16" s="58">
        <v>465</v>
      </c>
      <c r="L16" s="60">
        <v>-4.1895604395604362</v>
      </c>
      <c r="M16" s="60">
        <v>-13.729128014842296</v>
      </c>
      <c r="N16" s="60">
        <v>12.369701181375948</v>
      </c>
      <c r="O16" s="26"/>
      <c r="Q16" s="117"/>
      <c r="R16" s="115"/>
      <c r="S16" s="115"/>
      <c r="V16" s="117"/>
      <c r="W16" s="117"/>
      <c r="X16" s="117"/>
      <c r="Y16" s="117"/>
      <c r="Z16" s="117"/>
    </row>
    <row r="17" spans="1:26" x14ac:dyDescent="0.2">
      <c r="A17" s="122">
        <v>61003</v>
      </c>
      <c r="B17" s="57" t="s">
        <v>326</v>
      </c>
      <c r="C17" s="58">
        <v>428.66666666666669</v>
      </c>
      <c r="D17" s="58">
        <v>466.66666666666669</v>
      </c>
      <c r="E17" s="59"/>
      <c r="F17" s="58">
        <v>384.66666666666669</v>
      </c>
      <c r="G17" s="58">
        <v>393.33333333333331</v>
      </c>
      <c r="H17" s="58">
        <v>397.33333333333331</v>
      </c>
      <c r="I17" s="58">
        <v>403.66666666666669</v>
      </c>
      <c r="J17" s="58">
        <v>402.66666666666669</v>
      </c>
      <c r="K17" s="58">
        <v>389</v>
      </c>
      <c r="L17" s="60">
        <v>-3.3940397350993412</v>
      </c>
      <c r="M17" s="60">
        <v>-16.642857142857149</v>
      </c>
      <c r="N17" s="60">
        <v>8.8646967340590965</v>
      </c>
      <c r="O17" s="26"/>
      <c r="Q17" s="117"/>
      <c r="R17" s="115"/>
      <c r="S17" s="115"/>
      <c r="V17" s="117"/>
      <c r="W17" s="117"/>
      <c r="X17" s="117"/>
      <c r="Y17" s="117"/>
      <c r="Z17" s="117"/>
    </row>
    <row r="18" spans="1:26" x14ac:dyDescent="0.2">
      <c r="A18" s="122">
        <v>61004</v>
      </c>
      <c r="B18" s="57" t="s">
        <v>119</v>
      </c>
      <c r="C18" s="58">
        <v>523.33333333333337</v>
      </c>
      <c r="D18" s="58">
        <v>608.33333333333337</v>
      </c>
      <c r="E18" s="59"/>
      <c r="F18" s="58">
        <v>563.66666666666663</v>
      </c>
      <c r="G18" s="58">
        <v>562.66666666666663</v>
      </c>
      <c r="H18" s="58">
        <v>558</v>
      </c>
      <c r="I18" s="58">
        <v>562</v>
      </c>
      <c r="J18" s="58">
        <v>569.33333333333337</v>
      </c>
      <c r="K18" s="58">
        <v>547</v>
      </c>
      <c r="L18" s="60">
        <v>-3.9227166276346703</v>
      </c>
      <c r="M18" s="60">
        <v>-10.082191780821926</v>
      </c>
      <c r="N18" s="60">
        <v>16.242038216560516</v>
      </c>
      <c r="O18" s="61"/>
      <c r="Q18" s="117"/>
      <c r="R18" s="115"/>
      <c r="S18" s="115"/>
      <c r="V18" s="117"/>
      <c r="W18" s="117"/>
      <c r="X18" s="117"/>
      <c r="Y18" s="117"/>
      <c r="Z18" s="117"/>
    </row>
    <row r="19" spans="1:26" x14ac:dyDescent="0.2">
      <c r="A19" s="20"/>
      <c r="B19" s="57"/>
      <c r="C19" s="59"/>
      <c r="D19" s="59"/>
      <c r="E19" s="59"/>
      <c r="F19" s="59"/>
      <c r="G19" s="59"/>
      <c r="H19" s="59"/>
      <c r="I19" s="59"/>
      <c r="J19" s="59"/>
      <c r="K19" s="59"/>
      <c r="L19" s="56"/>
      <c r="M19" s="56"/>
      <c r="N19" s="56"/>
      <c r="O19" s="26"/>
    </row>
    <row r="20" spans="1:26" x14ac:dyDescent="0.2">
      <c r="A20" s="20"/>
      <c r="B20" s="57"/>
      <c r="C20" s="59"/>
      <c r="D20" s="59"/>
      <c r="E20" s="59"/>
      <c r="F20" s="59"/>
      <c r="G20" s="59"/>
      <c r="H20" s="59"/>
      <c r="I20" s="59"/>
      <c r="J20" s="59"/>
      <c r="K20" s="59"/>
      <c r="L20" s="56"/>
      <c r="M20" s="56"/>
      <c r="N20" s="56"/>
      <c r="O20" s="26"/>
    </row>
    <row r="21" spans="1:26" ht="15.55" customHeight="1" x14ac:dyDescent="0.25">
      <c r="A21" s="20"/>
      <c r="B21" s="27"/>
      <c r="C21" s="54">
        <v>2022</v>
      </c>
      <c r="D21" s="30">
        <v>2023</v>
      </c>
      <c r="E21" s="9"/>
      <c r="F21" s="181">
        <v>2024</v>
      </c>
      <c r="G21" s="181">
        <v>2024</v>
      </c>
      <c r="H21" s="178">
        <v>2024</v>
      </c>
      <c r="I21" s="181">
        <v>2024</v>
      </c>
      <c r="J21" s="181">
        <v>2024</v>
      </c>
      <c r="K21" s="181">
        <v>2024</v>
      </c>
      <c r="L21" s="221" t="s">
        <v>23</v>
      </c>
      <c r="M21" s="229" t="s">
        <v>413</v>
      </c>
      <c r="N21" s="229" t="s">
        <v>414</v>
      </c>
      <c r="O21" s="26"/>
    </row>
    <row r="22" spans="1:26" ht="13.1" x14ac:dyDescent="0.2">
      <c r="A22" s="20"/>
      <c r="B22" s="31"/>
      <c r="C22" s="169" t="s">
        <v>53</v>
      </c>
      <c r="D22" s="169" t="s">
        <v>53</v>
      </c>
      <c r="E22" s="29"/>
      <c r="F22" s="169" t="s">
        <v>48</v>
      </c>
      <c r="G22" s="169" t="s">
        <v>49</v>
      </c>
      <c r="H22" s="169" t="s">
        <v>50</v>
      </c>
      <c r="I22" s="169" t="s">
        <v>51</v>
      </c>
      <c r="J22" s="169" t="s">
        <v>52</v>
      </c>
      <c r="K22" s="169" t="s">
        <v>53</v>
      </c>
      <c r="L22" s="221"/>
      <c r="M22" s="229"/>
      <c r="N22" s="229"/>
      <c r="O22" s="26"/>
    </row>
    <row r="23" spans="1:26" ht="13.1" x14ac:dyDescent="0.25">
      <c r="A23" s="55" t="s">
        <v>7</v>
      </c>
      <c r="C23" s="137"/>
      <c r="D23" s="137"/>
      <c r="E23" s="137"/>
      <c r="F23" s="137"/>
      <c r="G23" s="137"/>
      <c r="H23" s="137"/>
      <c r="I23" s="137"/>
      <c r="J23" s="137"/>
      <c r="K23" s="137"/>
      <c r="L23" s="56"/>
      <c r="M23" s="56"/>
      <c r="N23" s="56"/>
      <c r="O23" s="26"/>
    </row>
    <row r="24" spans="1:26" ht="15.55" customHeight="1" x14ac:dyDescent="0.2">
      <c r="A24" s="122">
        <v>61006</v>
      </c>
      <c r="B24" s="57" t="s">
        <v>120</v>
      </c>
      <c r="C24" s="58">
        <v>12986.75</v>
      </c>
      <c r="D24" s="58">
        <v>15592.25</v>
      </c>
      <c r="E24" s="59"/>
      <c r="F24" s="58">
        <v>15744.25</v>
      </c>
      <c r="G24" s="58">
        <v>15541.5</v>
      </c>
      <c r="H24" s="58">
        <v>15778</v>
      </c>
      <c r="I24" s="58">
        <v>15611.5</v>
      </c>
      <c r="J24" s="58">
        <v>15909.5</v>
      </c>
      <c r="K24" s="58">
        <v>15780</v>
      </c>
      <c r="L24" s="60">
        <v>-0.81397906910964934</v>
      </c>
      <c r="M24" s="60">
        <v>1.2041238435761326</v>
      </c>
      <c r="N24" s="60">
        <v>20.062756270814486</v>
      </c>
      <c r="O24" s="26"/>
      <c r="Q24" s="117"/>
      <c r="V24" s="117"/>
      <c r="W24" s="117"/>
      <c r="X24" s="117"/>
      <c r="Y24" s="117"/>
      <c r="Z24" s="117"/>
    </row>
    <row r="25" spans="1:26" x14ac:dyDescent="0.2">
      <c r="A25" s="122">
        <v>61007</v>
      </c>
      <c r="B25" s="57" t="s">
        <v>327</v>
      </c>
      <c r="C25" s="58">
        <v>17669</v>
      </c>
      <c r="D25" s="58">
        <v>18419.5</v>
      </c>
      <c r="E25" s="59"/>
      <c r="F25" s="58">
        <v>20624</v>
      </c>
      <c r="G25" s="58">
        <v>19300.75</v>
      </c>
      <c r="H25" s="58">
        <v>20239.5</v>
      </c>
      <c r="I25" s="58">
        <v>21312.5</v>
      </c>
      <c r="J25" s="58">
        <v>19820.5</v>
      </c>
      <c r="K25" s="58">
        <v>19273.25</v>
      </c>
      <c r="L25" s="60">
        <v>-2.7610302464619929</v>
      </c>
      <c r="M25" s="60">
        <v>4.635033524254184</v>
      </c>
      <c r="N25" s="60">
        <v>4.247552210085459</v>
      </c>
      <c r="O25" s="26"/>
      <c r="Q25" s="117"/>
      <c r="V25" s="117"/>
      <c r="W25" s="117"/>
      <c r="X25" s="117"/>
      <c r="Y25" s="117"/>
      <c r="Z25" s="117"/>
    </row>
    <row r="26" spans="1:26" x14ac:dyDescent="0.2">
      <c r="A26" s="122">
        <v>61008</v>
      </c>
      <c r="B26" s="57" t="s">
        <v>328</v>
      </c>
      <c r="C26" s="58">
        <v>13136.666666666666</v>
      </c>
      <c r="D26" s="58">
        <v>15990.333333333334</v>
      </c>
      <c r="E26" s="59"/>
      <c r="F26" s="58">
        <v>16209</v>
      </c>
      <c r="G26" s="58">
        <v>16014.333333333334</v>
      </c>
      <c r="H26" s="58">
        <v>16143.333333333334</v>
      </c>
      <c r="I26" s="58">
        <v>16248</v>
      </c>
      <c r="J26" s="58">
        <v>16274.333333333334</v>
      </c>
      <c r="K26" s="58">
        <v>16105.666666666666</v>
      </c>
      <c r="L26" s="60">
        <v>-1.0363967802060614</v>
      </c>
      <c r="M26" s="60">
        <v>0.72126910008130096</v>
      </c>
      <c r="N26" s="60">
        <v>21.722912966252238</v>
      </c>
      <c r="O26" s="26"/>
      <c r="Q26" s="117"/>
      <c r="V26" s="117"/>
      <c r="W26" s="117"/>
      <c r="X26" s="117"/>
      <c r="Y26" s="117"/>
      <c r="Z26" s="117"/>
    </row>
    <row r="27" spans="1:26" x14ac:dyDescent="0.2">
      <c r="A27" s="122">
        <v>61009</v>
      </c>
      <c r="B27" s="57" t="s">
        <v>121</v>
      </c>
      <c r="C27" s="58">
        <v>14927.75</v>
      </c>
      <c r="D27" s="58">
        <v>16091.75</v>
      </c>
      <c r="E27" s="59"/>
      <c r="F27" s="58">
        <v>16740.75</v>
      </c>
      <c r="G27" s="58">
        <v>16252.25</v>
      </c>
      <c r="H27" s="58">
        <v>17371.25</v>
      </c>
      <c r="I27" s="58">
        <v>17624.25</v>
      </c>
      <c r="J27" s="58">
        <v>16881</v>
      </c>
      <c r="K27" s="58">
        <v>16399</v>
      </c>
      <c r="L27" s="60">
        <v>-2.855281085243766</v>
      </c>
      <c r="M27" s="60">
        <v>1.9093634937157322</v>
      </c>
      <c r="N27" s="60">
        <v>7.7975582388504661</v>
      </c>
      <c r="O27" s="26"/>
      <c r="Q27" s="117"/>
      <c r="V27" s="117"/>
      <c r="W27" s="117"/>
      <c r="X27" s="117"/>
      <c r="Y27" s="117"/>
      <c r="Z27" s="117"/>
    </row>
    <row r="28" spans="1:26" x14ac:dyDescent="0.2">
      <c r="A28" s="20"/>
      <c r="B28" s="57"/>
      <c r="C28" s="59"/>
      <c r="D28" s="59"/>
      <c r="E28" s="59"/>
      <c r="F28" s="59"/>
      <c r="G28" s="59"/>
      <c r="H28" s="59"/>
      <c r="I28" s="59"/>
      <c r="J28" s="59"/>
      <c r="K28" s="59"/>
      <c r="L28" s="56"/>
      <c r="M28" s="56"/>
      <c r="N28" s="56"/>
      <c r="O28" s="26"/>
      <c r="V28" s="117"/>
      <c r="W28" s="117"/>
      <c r="X28" s="117"/>
      <c r="Y28" s="117"/>
      <c r="Z28" s="117"/>
    </row>
    <row r="29" spans="1:26" x14ac:dyDescent="0.2">
      <c r="A29" s="51"/>
      <c r="B29" s="92" t="s">
        <v>343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7"/>
      <c r="W29" s="117"/>
      <c r="X29" s="117"/>
      <c r="Y29" s="117"/>
      <c r="Z29" s="117"/>
    </row>
    <row r="30" spans="1:26" x14ac:dyDescent="0.2">
      <c r="A30" s="20"/>
      <c r="B30" s="90" t="s">
        <v>354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x14ac:dyDescent="0.2"/>
    <row r="36" spans="1:15" s="20" customFormat="1" x14ac:dyDescent="0.2"/>
    <row r="37" spans="1:15" s="20" customFormat="1" x14ac:dyDescent="0.2"/>
    <row r="38" spans="1:15" s="20" customFormat="1" x14ac:dyDescent="0.2"/>
    <row r="39" spans="1:15" s="20" customFormat="1" x14ac:dyDescent="0.2"/>
    <row r="40" spans="1:15" s="20" customFormat="1" x14ac:dyDescent="0.2"/>
    <row r="41" spans="1:15" s="20" customFormat="1" x14ac:dyDescent="0.2"/>
    <row r="42" spans="1:15" s="20" customFormat="1" x14ac:dyDescent="0.2"/>
    <row r="43" spans="1:15" s="20" customFormat="1" x14ac:dyDescent="0.2"/>
    <row r="44" spans="1:15" s="20" customFormat="1" x14ac:dyDescent="0.2"/>
    <row r="45" spans="1:15" s="20" customFormat="1" x14ac:dyDescent="0.2"/>
    <row r="46" spans="1:15" s="20" customFormat="1" x14ac:dyDescent="0.2"/>
    <row r="47" spans="1:15" s="20" customFormat="1" x14ac:dyDescent="0.2"/>
    <row r="48" spans="1:1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/>
    <row r="157" spans="1:15" s="20" customFormat="1" x14ac:dyDescent="0.2"/>
    <row r="158" spans="1:15" s="20" customFormat="1" x14ac:dyDescent="0.2"/>
    <row r="159" spans="1:15" s="20" customForma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theme="3"/>
  </sheetPr>
  <dimension ref="A1:CG169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24.44140625" style="21" customWidth="1"/>
    <col min="3" max="3" width="10.88671875" style="21" customWidth="1"/>
    <col min="4" max="4" width="11" style="21" customWidth="1"/>
    <col min="5" max="5" width="2.33203125" style="21" customWidth="1"/>
    <col min="6" max="6" width="11.5546875" style="21" customWidth="1"/>
    <col min="7" max="7" width="11.44140625" style="21" customWidth="1"/>
    <col min="8" max="8" width="10.88671875" style="21" customWidth="1"/>
    <col min="9" max="9" width="11.5546875" style="21" customWidth="1"/>
    <col min="10" max="10" width="11" style="21" customWidth="1"/>
    <col min="11" max="11" width="12" style="21" customWidth="1"/>
    <col min="12" max="12" width="10.33203125" style="21" customWidth="1"/>
    <col min="13" max="13" width="10.5546875" style="21" customWidth="1"/>
    <col min="14" max="14" width="10.6640625" style="21" customWidth="1"/>
    <col min="15" max="15" width="1.6640625" style="21" customWidth="1"/>
    <col min="16" max="65" width="11.5546875" style="20" customWidth="1"/>
    <col min="66" max="85" width="11.5546875" style="20"/>
    <col min="86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6"/>
    </row>
    <row r="9" spans="1:26" ht="13.1" x14ac:dyDescent="0.25">
      <c r="A9" s="20"/>
      <c r="B9" s="20"/>
      <c r="C9" s="219" t="s">
        <v>353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6"/>
      <c r="R9" s="115"/>
      <c r="S9" s="115"/>
    </row>
    <row r="10" spans="1:26" ht="13.1" x14ac:dyDescent="0.25">
      <c r="A10" s="20"/>
      <c r="B10" s="20"/>
      <c r="C10" s="220" t="s">
        <v>412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  <c r="R10" s="115"/>
      <c r="S10" s="115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5"/>
      <c r="S11" s="115"/>
    </row>
    <row r="12" spans="1:26" ht="16.2" customHeight="1" x14ac:dyDescent="0.25">
      <c r="A12" s="20"/>
      <c r="B12" s="27"/>
      <c r="C12" s="54">
        <v>2022</v>
      </c>
      <c r="D12" s="30">
        <v>2023</v>
      </c>
      <c r="E12" s="9"/>
      <c r="F12" s="181">
        <v>2024</v>
      </c>
      <c r="G12" s="181">
        <v>2024</v>
      </c>
      <c r="H12" s="178">
        <v>2024</v>
      </c>
      <c r="I12" s="181">
        <v>2024</v>
      </c>
      <c r="J12" s="181">
        <v>2024</v>
      </c>
      <c r="K12" s="181">
        <v>2024</v>
      </c>
      <c r="L12" s="221" t="s">
        <v>23</v>
      </c>
      <c r="M12" s="229" t="s">
        <v>413</v>
      </c>
      <c r="N12" s="229" t="s">
        <v>414</v>
      </c>
      <c r="O12" s="26"/>
      <c r="R12" s="115"/>
      <c r="S12" s="115"/>
    </row>
    <row r="13" spans="1:26" ht="25.55" customHeight="1" x14ac:dyDescent="0.2">
      <c r="A13" s="20"/>
      <c r="B13" s="31"/>
      <c r="C13" s="169" t="s">
        <v>53</v>
      </c>
      <c r="D13" s="169" t="s">
        <v>53</v>
      </c>
      <c r="E13" s="29"/>
      <c r="F13" s="169" t="s">
        <v>48</v>
      </c>
      <c r="G13" s="169" t="s">
        <v>49</v>
      </c>
      <c r="H13" s="169" t="s">
        <v>50</v>
      </c>
      <c r="I13" s="169" t="s">
        <v>51</v>
      </c>
      <c r="J13" s="169" t="s">
        <v>52</v>
      </c>
      <c r="K13" s="169" t="s">
        <v>53</v>
      </c>
      <c r="L13" s="221"/>
      <c r="M13" s="229"/>
      <c r="N13" s="229"/>
      <c r="O13" s="26"/>
      <c r="R13" s="115"/>
      <c r="S13" s="115"/>
    </row>
    <row r="14" spans="1:26" ht="13.1" x14ac:dyDescent="0.25">
      <c r="A14" s="55" t="s">
        <v>20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56"/>
      <c r="M14" s="56"/>
      <c r="N14" s="56"/>
      <c r="O14" s="26"/>
      <c r="R14" s="115"/>
      <c r="S14" s="115"/>
    </row>
    <row r="15" spans="1:26" x14ac:dyDescent="0.2">
      <c r="A15" s="122">
        <v>21001</v>
      </c>
      <c r="B15" s="57" t="s">
        <v>329</v>
      </c>
      <c r="C15" s="58">
        <v>2796</v>
      </c>
      <c r="D15" s="58">
        <v>2858</v>
      </c>
      <c r="E15" s="59"/>
      <c r="F15" s="58">
        <v>1784</v>
      </c>
      <c r="G15" s="58">
        <v>2250</v>
      </c>
      <c r="H15" s="58">
        <v>2442</v>
      </c>
      <c r="I15" s="58">
        <v>2120</v>
      </c>
      <c r="J15" s="58">
        <v>1602</v>
      </c>
      <c r="K15" s="58">
        <v>1301</v>
      </c>
      <c r="L15" s="60">
        <v>-18.789013732833958</v>
      </c>
      <c r="M15" s="60">
        <v>-54.478656403079071</v>
      </c>
      <c r="N15" s="60">
        <v>2.2174535050071498</v>
      </c>
      <c r="O15" s="26"/>
      <c r="Q15" s="117"/>
      <c r="R15" s="115"/>
      <c r="S15" s="115"/>
      <c r="V15" s="117"/>
      <c r="W15" s="117"/>
      <c r="X15" s="117"/>
      <c r="Y15" s="117"/>
      <c r="Z15" s="117"/>
    </row>
    <row r="16" spans="1:26" x14ac:dyDescent="0.2">
      <c r="A16" s="122">
        <v>21002</v>
      </c>
      <c r="B16" s="57" t="s">
        <v>330</v>
      </c>
      <c r="C16" s="58">
        <v>2822</v>
      </c>
      <c r="D16" s="58">
        <v>3808</v>
      </c>
      <c r="E16" s="59"/>
      <c r="F16" s="58">
        <v>3851</v>
      </c>
      <c r="G16" s="58">
        <v>4194</v>
      </c>
      <c r="H16" s="58">
        <v>4502</v>
      </c>
      <c r="I16" s="58">
        <v>7455</v>
      </c>
      <c r="J16" s="58">
        <v>7928</v>
      </c>
      <c r="K16" s="58">
        <v>5872</v>
      </c>
      <c r="L16" s="60">
        <v>-25.933400605449041</v>
      </c>
      <c r="M16" s="60">
        <v>54.201680672268914</v>
      </c>
      <c r="N16" s="60">
        <v>34.939759036144565</v>
      </c>
      <c r="O16" s="26"/>
      <c r="Q16" s="117"/>
      <c r="R16" s="115"/>
      <c r="S16" s="115"/>
      <c r="V16" s="117"/>
      <c r="W16" s="117"/>
      <c r="X16" s="117"/>
      <c r="Y16" s="117"/>
      <c r="Z16" s="117"/>
    </row>
    <row r="17" spans="1:26" x14ac:dyDescent="0.2">
      <c r="A17" s="122">
        <v>21003</v>
      </c>
      <c r="B17" s="57" t="s">
        <v>122</v>
      </c>
      <c r="C17" s="58">
        <v>2143</v>
      </c>
      <c r="D17" s="58">
        <v>3031</v>
      </c>
      <c r="E17" s="59"/>
      <c r="F17" s="58">
        <v>3072</v>
      </c>
      <c r="G17" s="58">
        <v>3385</v>
      </c>
      <c r="H17" s="58">
        <v>3649</v>
      </c>
      <c r="I17" s="58">
        <v>6301</v>
      </c>
      <c r="J17" s="58">
        <v>6698</v>
      </c>
      <c r="K17" s="58">
        <v>4890</v>
      </c>
      <c r="L17" s="60">
        <v>-26.99313227829203</v>
      </c>
      <c r="M17" s="60">
        <v>61.332893434510069</v>
      </c>
      <c r="N17" s="60">
        <v>41.437237517498836</v>
      </c>
      <c r="O17" s="26"/>
      <c r="Q17" s="117"/>
      <c r="R17" s="115"/>
      <c r="S17" s="115"/>
      <c r="V17" s="117"/>
      <c r="W17" s="117"/>
      <c r="X17" s="117"/>
      <c r="Y17" s="117"/>
      <c r="Z17" s="117"/>
    </row>
    <row r="18" spans="1:26" x14ac:dyDescent="0.2">
      <c r="A18" s="122">
        <v>21004</v>
      </c>
      <c r="B18" s="57" t="s">
        <v>331</v>
      </c>
      <c r="C18" s="58">
        <v>1259</v>
      </c>
      <c r="D18" s="58">
        <v>1298</v>
      </c>
      <c r="E18" s="59"/>
      <c r="F18" s="58">
        <v>1669</v>
      </c>
      <c r="G18" s="58">
        <v>1878</v>
      </c>
      <c r="H18" s="58">
        <v>2362</v>
      </c>
      <c r="I18" s="58">
        <v>3235</v>
      </c>
      <c r="J18" s="58">
        <v>3339</v>
      </c>
      <c r="K18" s="58">
        <v>3725</v>
      </c>
      <c r="L18" s="60">
        <v>11.560347409404015</v>
      </c>
      <c r="M18" s="60">
        <v>186.979969183359</v>
      </c>
      <c r="N18" s="60">
        <v>3.0976965845909366</v>
      </c>
      <c r="O18" s="61"/>
      <c r="Q18" s="117"/>
      <c r="R18" s="115"/>
      <c r="S18" s="115"/>
      <c r="V18" s="117"/>
      <c r="W18" s="117"/>
      <c r="X18" s="117"/>
      <c r="Y18" s="117"/>
      <c r="Z18" s="117"/>
    </row>
    <row r="19" spans="1:26" x14ac:dyDescent="0.2">
      <c r="A19" s="122">
        <v>21005</v>
      </c>
      <c r="B19" s="57" t="s">
        <v>332</v>
      </c>
      <c r="C19" s="58">
        <v>1221</v>
      </c>
      <c r="D19" s="58">
        <v>1133</v>
      </c>
      <c r="E19" s="59"/>
      <c r="F19" s="58">
        <v>1542</v>
      </c>
      <c r="G19" s="58">
        <v>1785</v>
      </c>
      <c r="H19" s="58">
        <v>2057</v>
      </c>
      <c r="I19" s="58">
        <v>2979</v>
      </c>
      <c r="J19" s="58">
        <v>3121</v>
      </c>
      <c r="K19" s="58">
        <v>3295</v>
      </c>
      <c r="L19" s="60">
        <v>5.5751361743030969</v>
      </c>
      <c r="M19" s="60">
        <v>190.82082965578113</v>
      </c>
      <c r="N19" s="60"/>
      <c r="O19" s="26"/>
      <c r="Q19" s="117"/>
      <c r="V19" s="117"/>
      <c r="W19" s="117"/>
      <c r="X19" s="117"/>
      <c r="Y19" s="117"/>
      <c r="Z19" s="117"/>
    </row>
    <row r="20" spans="1:26" x14ac:dyDescent="0.2">
      <c r="A20" s="122">
        <v>21006</v>
      </c>
      <c r="B20" s="57" t="s">
        <v>333</v>
      </c>
      <c r="C20" s="58">
        <v>1058</v>
      </c>
      <c r="D20" s="58">
        <v>1048</v>
      </c>
      <c r="E20" s="59"/>
      <c r="F20" s="58">
        <v>1497</v>
      </c>
      <c r="G20" s="58">
        <v>1714</v>
      </c>
      <c r="H20" s="58">
        <v>2016</v>
      </c>
      <c r="I20" s="58">
        <v>2733</v>
      </c>
      <c r="J20" s="58">
        <v>2798</v>
      </c>
      <c r="K20" s="58">
        <v>3078</v>
      </c>
      <c r="L20" s="60">
        <v>10.007147962830597</v>
      </c>
      <c r="M20" s="60">
        <v>193.70229007633588</v>
      </c>
      <c r="N20" s="60"/>
      <c r="O20" s="26"/>
      <c r="Q20" s="117"/>
      <c r="V20" s="117"/>
      <c r="W20" s="117"/>
      <c r="X20" s="117"/>
      <c r="Y20" s="117"/>
      <c r="Z20" s="117"/>
    </row>
    <row r="21" spans="1:26" x14ac:dyDescent="0.2">
      <c r="A21" s="122">
        <v>21007</v>
      </c>
      <c r="B21" s="57" t="s">
        <v>334</v>
      </c>
      <c r="C21" s="58">
        <v>869</v>
      </c>
      <c r="D21" s="58">
        <v>1008</v>
      </c>
      <c r="E21" s="59"/>
      <c r="F21" s="58">
        <v>1419</v>
      </c>
      <c r="G21" s="58">
        <v>1661</v>
      </c>
      <c r="H21" s="58">
        <v>1935</v>
      </c>
      <c r="I21" s="58">
        <v>2599</v>
      </c>
      <c r="J21" s="58">
        <v>2635</v>
      </c>
      <c r="K21" s="58">
        <v>3005</v>
      </c>
      <c r="L21" s="60">
        <v>14.041745730550282</v>
      </c>
      <c r="M21" s="60">
        <v>198.11507936507934</v>
      </c>
      <c r="N21" s="60">
        <v>15.995397008055235</v>
      </c>
      <c r="O21" s="26"/>
      <c r="Q21" s="117"/>
      <c r="V21" s="117"/>
      <c r="W21" s="117"/>
      <c r="X21" s="117"/>
      <c r="Y21" s="117"/>
      <c r="Z21" s="117"/>
    </row>
    <row r="22" spans="1:26" x14ac:dyDescent="0.2">
      <c r="A22" s="122">
        <v>21008</v>
      </c>
      <c r="B22" s="57" t="s">
        <v>123</v>
      </c>
      <c r="C22" s="58">
        <v>2251</v>
      </c>
      <c r="D22" s="58">
        <v>2349</v>
      </c>
      <c r="E22" s="59"/>
      <c r="F22" s="58">
        <v>3169</v>
      </c>
      <c r="G22" s="58">
        <v>3741</v>
      </c>
      <c r="H22" s="58">
        <v>4268</v>
      </c>
      <c r="I22" s="58">
        <v>5383</v>
      </c>
      <c r="J22" s="58">
        <v>5451</v>
      </c>
      <c r="K22" s="58">
        <v>5448</v>
      </c>
      <c r="L22" s="60">
        <v>-5.5035773252609665E-2</v>
      </c>
      <c r="M22" s="60">
        <v>131.92848020434229</v>
      </c>
      <c r="N22" s="60">
        <v>4.3536206130608601</v>
      </c>
      <c r="O22" s="26"/>
      <c r="Q22" s="117"/>
      <c r="V22" s="117"/>
      <c r="W22" s="117"/>
      <c r="X22" s="117"/>
      <c r="Y22" s="117"/>
      <c r="Z22" s="117"/>
    </row>
    <row r="23" spans="1:26" x14ac:dyDescent="0.2">
      <c r="A23" s="122">
        <v>21009</v>
      </c>
      <c r="B23" s="57" t="s">
        <v>335</v>
      </c>
      <c r="C23" s="58">
        <v>1170</v>
      </c>
      <c r="D23" s="58">
        <v>1197</v>
      </c>
      <c r="E23" s="59"/>
      <c r="F23" s="58">
        <v>1586</v>
      </c>
      <c r="G23" s="58">
        <v>1796</v>
      </c>
      <c r="H23" s="58">
        <v>2252</v>
      </c>
      <c r="I23" s="58">
        <v>3088</v>
      </c>
      <c r="J23" s="58">
        <v>3111</v>
      </c>
      <c r="K23" s="58">
        <v>3543</v>
      </c>
      <c r="L23" s="60">
        <v>13.886210221793638</v>
      </c>
      <c r="M23" s="60">
        <v>195.98997493734336</v>
      </c>
      <c r="N23" s="60">
        <v>2.3076923076922995</v>
      </c>
      <c r="O23" s="26"/>
      <c r="Q23" s="117"/>
      <c r="V23" s="117"/>
      <c r="W23" s="117"/>
      <c r="X23" s="117"/>
      <c r="Y23" s="117"/>
      <c r="Z23" s="117"/>
    </row>
    <row r="24" spans="1:26" x14ac:dyDescent="0.2">
      <c r="A24" s="122">
        <v>21011</v>
      </c>
      <c r="B24" s="57" t="s">
        <v>336</v>
      </c>
      <c r="C24" s="58">
        <v>884</v>
      </c>
      <c r="D24" s="58">
        <v>1013</v>
      </c>
      <c r="E24" s="59"/>
      <c r="F24" s="58">
        <v>1395</v>
      </c>
      <c r="G24" s="58">
        <v>1664</v>
      </c>
      <c r="H24" s="58">
        <v>1956</v>
      </c>
      <c r="I24" s="58">
        <v>2621</v>
      </c>
      <c r="J24" s="58">
        <v>2656</v>
      </c>
      <c r="K24" s="58">
        <v>3001</v>
      </c>
      <c r="L24" s="60">
        <v>12.989457831325302</v>
      </c>
      <c r="M24" s="60">
        <v>196.24876604146101</v>
      </c>
      <c r="N24" s="60">
        <v>14.592760180995468</v>
      </c>
      <c r="O24" s="26"/>
      <c r="Q24" s="117"/>
      <c r="V24" s="117"/>
      <c r="W24" s="117"/>
      <c r="X24" s="117"/>
      <c r="Y24" s="117"/>
      <c r="Z24" s="117"/>
    </row>
    <row r="25" spans="1:26" x14ac:dyDescent="0.2">
      <c r="A25" s="122">
        <v>21017</v>
      </c>
      <c r="B25" s="50" t="s">
        <v>124</v>
      </c>
      <c r="C25" s="58">
        <v>3756</v>
      </c>
      <c r="D25" s="58">
        <v>2310</v>
      </c>
      <c r="E25" s="59"/>
      <c r="F25" s="58">
        <v>1831</v>
      </c>
      <c r="G25" s="58">
        <v>1767</v>
      </c>
      <c r="H25" s="58">
        <v>1688</v>
      </c>
      <c r="I25" s="58">
        <v>1796</v>
      </c>
      <c r="J25" s="58">
        <v>1868</v>
      </c>
      <c r="K25" s="58">
        <v>2109</v>
      </c>
      <c r="L25" s="60">
        <v>12.901498929336185</v>
      </c>
      <c r="M25" s="60">
        <v>-8.7012987012986986</v>
      </c>
      <c r="N25" s="60">
        <v>-38.498402555910538</v>
      </c>
      <c r="O25" s="26"/>
      <c r="Q25" s="117"/>
      <c r="V25" s="117"/>
      <c r="W25" s="117"/>
      <c r="X25" s="117"/>
      <c r="Y25" s="117"/>
      <c r="Z25" s="117"/>
    </row>
    <row r="26" spans="1:26" x14ac:dyDescent="0.2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x14ac:dyDescent="0.2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55" customHeight="1" x14ac:dyDescent="0.25">
      <c r="A28" s="20"/>
      <c r="B28" s="27"/>
      <c r="C28" s="54">
        <v>2022</v>
      </c>
      <c r="D28" s="30">
        <v>2023</v>
      </c>
      <c r="E28" s="9"/>
      <c r="F28" s="181">
        <v>2024</v>
      </c>
      <c r="G28" s="181">
        <v>2024</v>
      </c>
      <c r="H28" s="178">
        <v>2024</v>
      </c>
      <c r="I28" s="181">
        <v>2024</v>
      </c>
      <c r="J28" s="181">
        <v>2024</v>
      </c>
      <c r="K28" s="181">
        <v>2024</v>
      </c>
      <c r="L28" s="221" t="s">
        <v>23</v>
      </c>
      <c r="M28" s="229" t="s">
        <v>413</v>
      </c>
      <c r="N28" s="229" t="s">
        <v>414</v>
      </c>
      <c r="O28" s="26"/>
    </row>
    <row r="29" spans="1:26" ht="13.1" x14ac:dyDescent="0.2">
      <c r="A29" s="20"/>
      <c r="B29" s="31"/>
      <c r="C29" s="169" t="s">
        <v>53</v>
      </c>
      <c r="D29" s="169" t="s">
        <v>53</v>
      </c>
      <c r="E29" s="29"/>
      <c r="F29" s="169" t="s">
        <v>48</v>
      </c>
      <c r="G29" s="169" t="s">
        <v>49</v>
      </c>
      <c r="H29" s="169" t="s">
        <v>50</v>
      </c>
      <c r="I29" s="169" t="s">
        <v>51</v>
      </c>
      <c r="J29" s="169" t="s">
        <v>52</v>
      </c>
      <c r="K29" s="169" t="s">
        <v>53</v>
      </c>
      <c r="L29" s="221"/>
      <c r="M29" s="229"/>
      <c r="N29" s="229"/>
      <c r="O29" s="26"/>
    </row>
    <row r="30" spans="1:26" ht="13.1" x14ac:dyDescent="0.25">
      <c r="A30" s="55" t="s">
        <v>30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6"/>
    </row>
    <row r="31" spans="1:26" x14ac:dyDescent="0.2">
      <c r="A31" s="122">
        <v>21012</v>
      </c>
      <c r="B31" s="57" t="s">
        <v>337</v>
      </c>
      <c r="C31" s="58">
        <v>1221</v>
      </c>
      <c r="D31" s="58">
        <v>1683</v>
      </c>
      <c r="E31" s="59"/>
      <c r="F31" s="58" t="s">
        <v>395</v>
      </c>
      <c r="G31" s="58" t="s">
        <v>395</v>
      </c>
      <c r="H31" s="58">
        <v>1504</v>
      </c>
      <c r="I31" s="58" t="s">
        <v>395</v>
      </c>
      <c r="J31" s="58" t="s">
        <v>395</v>
      </c>
      <c r="K31" s="58" t="s">
        <v>395</v>
      </c>
      <c r="L31" s="60" t="s">
        <v>394</v>
      </c>
      <c r="M31" s="60" t="s">
        <v>394</v>
      </c>
      <c r="N31" s="60">
        <v>37.837837837837832</v>
      </c>
      <c r="O31" s="26"/>
      <c r="Q31" s="117"/>
      <c r="V31" s="117"/>
      <c r="W31" s="117"/>
      <c r="X31" s="117"/>
      <c r="Y31" s="117"/>
      <c r="Z31" s="117"/>
    </row>
    <row r="32" spans="1:26" x14ac:dyDescent="0.2">
      <c r="A32" s="122">
        <v>21013</v>
      </c>
      <c r="B32" s="57" t="s">
        <v>338</v>
      </c>
      <c r="C32" s="58">
        <v>2778</v>
      </c>
      <c r="D32" s="58">
        <v>3140</v>
      </c>
      <c r="E32" s="59"/>
      <c r="F32" s="58">
        <v>2447</v>
      </c>
      <c r="G32" s="58">
        <v>2298</v>
      </c>
      <c r="H32" s="58">
        <v>3057</v>
      </c>
      <c r="I32" s="58">
        <v>2923</v>
      </c>
      <c r="J32" s="58">
        <v>2550</v>
      </c>
      <c r="K32" s="58">
        <v>2573</v>
      </c>
      <c r="L32" s="60">
        <v>0.90196078431372673</v>
      </c>
      <c r="M32" s="60">
        <v>-18.057324840764334</v>
      </c>
      <c r="N32" s="60">
        <v>13.030957523398135</v>
      </c>
      <c r="O32" s="26"/>
      <c r="Q32" s="117"/>
      <c r="V32" s="117"/>
      <c r="W32" s="117"/>
      <c r="X32" s="117"/>
      <c r="Y32" s="117"/>
      <c r="Z32" s="117"/>
    </row>
    <row r="33" spans="1:26" x14ac:dyDescent="0.2">
      <c r="A33" s="122">
        <v>21014</v>
      </c>
      <c r="B33" s="57" t="s">
        <v>339</v>
      </c>
      <c r="C33" s="58">
        <v>2778</v>
      </c>
      <c r="D33" s="58">
        <v>3140</v>
      </c>
      <c r="E33" s="59"/>
      <c r="F33" s="58">
        <v>2447</v>
      </c>
      <c r="G33" s="58">
        <v>2298</v>
      </c>
      <c r="H33" s="58">
        <v>3057</v>
      </c>
      <c r="I33" s="58">
        <v>2925</v>
      </c>
      <c r="J33" s="58">
        <v>2550</v>
      </c>
      <c r="K33" s="58">
        <v>2573</v>
      </c>
      <c r="L33" s="60">
        <v>0.90196078431372673</v>
      </c>
      <c r="M33" s="60">
        <v>-18.057324840764334</v>
      </c>
      <c r="N33" s="60">
        <v>13.030957523398135</v>
      </c>
      <c r="O33" s="26"/>
      <c r="Q33" s="117"/>
      <c r="V33" s="117"/>
      <c r="W33" s="117"/>
      <c r="X33" s="117"/>
      <c r="Y33" s="117"/>
      <c r="Z33" s="117"/>
    </row>
    <row r="34" spans="1:26" x14ac:dyDescent="0.2">
      <c r="A34" s="122">
        <v>21016</v>
      </c>
      <c r="B34" s="57" t="s">
        <v>340</v>
      </c>
      <c r="C34" s="58">
        <v>3268</v>
      </c>
      <c r="D34" s="58">
        <v>3776</v>
      </c>
      <c r="E34" s="59"/>
      <c r="F34" s="58">
        <v>3043</v>
      </c>
      <c r="G34" s="58">
        <v>3280</v>
      </c>
      <c r="H34" s="58">
        <v>3928</v>
      </c>
      <c r="I34" s="58">
        <v>3663</v>
      </c>
      <c r="J34" s="58">
        <v>3155</v>
      </c>
      <c r="K34" s="58">
        <v>3196</v>
      </c>
      <c r="L34" s="60">
        <v>1.2995245641838293</v>
      </c>
      <c r="M34" s="60">
        <v>-15.360169491525422</v>
      </c>
      <c r="N34" s="60">
        <v>15.544675642594852</v>
      </c>
      <c r="O34" s="26"/>
      <c r="Q34" s="117"/>
      <c r="V34" s="117"/>
      <c r="W34" s="117"/>
      <c r="X34" s="117"/>
      <c r="Y34" s="117"/>
      <c r="Z34" s="117"/>
    </row>
    <row r="35" spans="1:26" x14ac:dyDescent="0.2">
      <c r="A35" s="20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26"/>
      <c r="V35" s="117"/>
      <c r="W35" s="117"/>
      <c r="X35" s="117"/>
      <c r="Y35" s="117"/>
      <c r="Z35" s="117"/>
    </row>
    <row r="36" spans="1:26" x14ac:dyDescent="0.2">
      <c r="A36" s="20"/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26"/>
      <c r="V36" s="117"/>
      <c r="W36" s="117"/>
      <c r="X36" s="117"/>
      <c r="Y36" s="117"/>
      <c r="Z36" s="117"/>
    </row>
    <row r="37" spans="1:26" x14ac:dyDescent="0.2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">
      <c r="A38" s="51"/>
      <c r="B38" s="92" t="s">
        <v>343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x14ac:dyDescent="0.2">
      <c r="A39" s="20"/>
      <c r="B39" s="90" t="s">
        <v>354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x14ac:dyDescent="0.2"/>
    <row r="45" spans="1:26" s="20" customFormat="1" x14ac:dyDescent="0.2"/>
    <row r="46" spans="1:26" s="20" customFormat="1" x14ac:dyDescent="0.2"/>
    <row r="47" spans="1:26" s="20" customFormat="1" x14ac:dyDescent="0.2"/>
    <row r="48" spans="1:2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pans="1:15" s="20" customFormat="1" x14ac:dyDescent="0.2"/>
    <row r="162" spans="1:15" s="20" customFormat="1" x14ac:dyDescent="0.2"/>
    <row r="163" spans="1:15" s="20" customFormat="1" x14ac:dyDescent="0.2"/>
    <row r="164" spans="1:15" s="20" customFormat="1" x14ac:dyDescent="0.2"/>
    <row r="165" spans="1:15" s="20" customFormat="1" x14ac:dyDescent="0.2"/>
    <row r="166" spans="1:15" s="20" customFormat="1" x14ac:dyDescent="0.2"/>
    <row r="167" spans="1:15" s="20" customFormat="1" x14ac:dyDescent="0.2"/>
    <row r="168" spans="1:15" s="20" customForma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theme="3"/>
  </sheetPr>
  <dimension ref="A1:M78"/>
  <sheetViews>
    <sheetView showGridLines="0" zoomScaleNormal="100" workbookViewId="0">
      <selection activeCell="B12" sqref="B12"/>
    </sheetView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6640625" style="20" customWidth="1"/>
    <col min="8" max="8" width="2.6640625" style="20" customWidth="1"/>
    <col min="9" max="10" width="11.44140625" style="20"/>
    <col min="11" max="12" width="11.44140625" style="47"/>
    <col min="13" max="16384" width="11.44140625" style="20"/>
  </cols>
  <sheetData>
    <row r="1" spans="1:13" ht="15.75" customHeight="1" x14ac:dyDescent="0.2">
      <c r="A1" s="24"/>
      <c r="B1" s="24"/>
      <c r="D1" s="24"/>
      <c r="E1" s="24"/>
      <c r="F1" s="24"/>
      <c r="G1" s="24"/>
      <c r="H1" s="25"/>
    </row>
    <row r="2" spans="1:13" ht="15.75" customHeight="1" x14ac:dyDescent="0.2">
      <c r="H2" s="26"/>
    </row>
    <row r="3" spans="1:13" ht="15.75" customHeight="1" x14ac:dyDescent="0.2">
      <c r="H3" s="26"/>
    </row>
    <row r="4" spans="1:13" ht="15.75" customHeight="1" x14ac:dyDescent="0.2">
      <c r="H4" s="26"/>
    </row>
    <row r="5" spans="1:13" ht="15.75" customHeight="1" x14ac:dyDescent="0.2">
      <c r="H5" s="26"/>
      <c r="J5" s="46"/>
      <c r="M5" s="46"/>
    </row>
    <row r="6" spans="1:13" ht="15.75" customHeight="1" x14ac:dyDescent="0.2">
      <c r="H6" s="26"/>
      <c r="J6" s="46"/>
      <c r="M6" s="46"/>
    </row>
    <row r="7" spans="1:13" ht="15.75" customHeight="1" x14ac:dyDescent="0.2">
      <c r="H7" s="26"/>
      <c r="J7" s="46"/>
      <c r="M7" s="46"/>
    </row>
    <row r="8" spans="1:13" ht="15.75" customHeight="1" x14ac:dyDescent="0.2">
      <c r="H8" s="26"/>
      <c r="J8" s="46"/>
      <c r="M8" s="46"/>
    </row>
    <row r="9" spans="1:13" ht="12.8" customHeight="1" x14ac:dyDescent="0.25">
      <c r="C9" s="224" t="s">
        <v>80</v>
      </c>
      <c r="D9" s="224"/>
      <c r="E9" s="224"/>
      <c r="F9" s="224"/>
      <c r="G9" s="224"/>
      <c r="H9" s="26"/>
      <c r="J9" s="46"/>
      <c r="M9" s="46"/>
    </row>
    <row r="10" spans="1:13" ht="13.1" x14ac:dyDescent="0.25">
      <c r="C10" s="224" t="s">
        <v>416</v>
      </c>
      <c r="D10" s="224"/>
      <c r="E10" s="224"/>
      <c r="F10" s="224"/>
      <c r="G10" s="224"/>
      <c r="H10" s="26"/>
      <c r="J10" s="46"/>
      <c r="M10" s="46"/>
    </row>
    <row r="11" spans="1:13" ht="13.1" x14ac:dyDescent="0.25">
      <c r="C11" s="27"/>
      <c r="D11" s="27"/>
      <c r="E11" s="27"/>
      <c r="F11" s="27"/>
      <c r="H11" s="26"/>
      <c r="J11" s="53"/>
      <c r="M11" s="46"/>
    </row>
    <row r="12" spans="1:13" ht="13.1" x14ac:dyDescent="0.25">
      <c r="B12" s="27"/>
      <c r="C12" s="28" t="s">
        <v>397</v>
      </c>
      <c r="D12" s="221" t="s">
        <v>381</v>
      </c>
      <c r="E12" s="29"/>
      <c r="F12" s="30" t="s">
        <v>53</v>
      </c>
      <c r="G12" s="221" t="s">
        <v>381</v>
      </c>
      <c r="H12" s="26"/>
      <c r="J12" s="53"/>
      <c r="M12" s="46"/>
    </row>
    <row r="13" spans="1:13" ht="13.1" x14ac:dyDescent="0.2">
      <c r="B13" s="31"/>
      <c r="C13" s="29">
        <v>2024</v>
      </c>
      <c r="D13" s="221"/>
      <c r="E13" s="29"/>
      <c r="F13" s="29">
        <v>2024</v>
      </c>
      <c r="G13" s="221"/>
      <c r="H13" s="26"/>
      <c r="J13" s="53"/>
      <c r="M13" s="46"/>
    </row>
    <row r="14" spans="1:13" ht="13.1" x14ac:dyDescent="0.2">
      <c r="B14" s="31"/>
      <c r="C14" s="32"/>
      <c r="D14" s="31"/>
      <c r="E14" s="31"/>
      <c r="F14" s="31"/>
      <c r="G14" s="33"/>
      <c r="H14" s="26"/>
      <c r="J14" s="53"/>
      <c r="K14" s="47" t="s">
        <v>127</v>
      </c>
      <c r="L14" s="215">
        <v>0</v>
      </c>
      <c r="M14" s="46"/>
    </row>
    <row r="15" spans="1:13" ht="13.1" x14ac:dyDescent="0.25">
      <c r="A15" s="171"/>
      <c r="B15" s="35" t="s">
        <v>143</v>
      </c>
      <c r="C15" s="36">
        <v>327671</v>
      </c>
      <c r="D15" s="37">
        <v>100</v>
      </c>
      <c r="E15" s="38"/>
      <c r="F15" s="36">
        <v>56953</v>
      </c>
      <c r="G15" s="39">
        <v>100</v>
      </c>
      <c r="H15" s="26"/>
      <c r="J15" s="53"/>
      <c r="K15" s="47" t="s">
        <v>147</v>
      </c>
      <c r="L15" s="215">
        <v>0</v>
      </c>
      <c r="M15" s="46"/>
    </row>
    <row r="16" spans="1:13" ht="13.1" x14ac:dyDescent="0.25">
      <c r="A16" s="172"/>
      <c r="B16" s="20" t="s">
        <v>125</v>
      </c>
      <c r="C16" s="41">
        <v>7477</v>
      </c>
      <c r="D16" s="42">
        <v>2.2818619896176346</v>
      </c>
      <c r="E16" s="43"/>
      <c r="F16" s="41">
        <v>992</v>
      </c>
      <c r="G16" s="42">
        <v>1.7417870875985464</v>
      </c>
      <c r="H16" s="26"/>
      <c r="J16" s="53"/>
      <c r="K16" s="47" t="s">
        <v>137</v>
      </c>
      <c r="L16" s="215">
        <v>1.739549731285344E-2</v>
      </c>
      <c r="M16" s="46"/>
    </row>
    <row r="17" spans="1:13" x14ac:dyDescent="0.2">
      <c r="A17" s="173"/>
      <c r="B17" s="20" t="s">
        <v>126</v>
      </c>
      <c r="C17" s="41">
        <v>53412</v>
      </c>
      <c r="D17" s="42">
        <v>16.300496534633822</v>
      </c>
      <c r="E17" s="43"/>
      <c r="F17" s="41">
        <v>8717</v>
      </c>
      <c r="G17" s="42">
        <v>15.305602865520692</v>
      </c>
      <c r="H17" s="26"/>
      <c r="J17" s="53"/>
      <c r="K17" s="47" t="s">
        <v>130</v>
      </c>
      <c r="L17" s="215">
        <v>0</v>
      </c>
      <c r="M17" s="46"/>
    </row>
    <row r="18" spans="1:13" x14ac:dyDescent="0.2">
      <c r="A18" s="173"/>
      <c r="B18" s="20" t="s">
        <v>367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53"/>
      <c r="K18" s="47" t="s">
        <v>139</v>
      </c>
      <c r="L18" s="215">
        <v>6.1036832676678748E-4</v>
      </c>
      <c r="M18" s="46"/>
    </row>
    <row r="19" spans="1:13" ht="13.1" x14ac:dyDescent="0.25">
      <c r="A19" s="173"/>
      <c r="B19" s="35" t="s">
        <v>152</v>
      </c>
      <c r="C19" s="233">
        <v>121</v>
      </c>
      <c r="D19" s="192">
        <v>3.692728376939064E-2</v>
      </c>
      <c r="E19" s="234"/>
      <c r="F19" s="233">
        <v>27</v>
      </c>
      <c r="G19" s="192">
        <v>4.7407511456815266E-2</v>
      </c>
      <c r="H19" s="26"/>
      <c r="J19" s="46"/>
      <c r="K19" s="47" t="s">
        <v>146</v>
      </c>
      <c r="L19" s="215">
        <v>3.6622099606007244E-3</v>
      </c>
      <c r="M19" s="46"/>
    </row>
    <row r="20" spans="1:13" x14ac:dyDescent="0.2">
      <c r="A20" s="174"/>
      <c r="B20" s="20" t="s">
        <v>366</v>
      </c>
      <c r="C20" s="41">
        <v>276</v>
      </c>
      <c r="D20" s="42">
        <v>8.4230829093816656E-2</v>
      </c>
      <c r="E20" s="43"/>
      <c r="F20" s="41">
        <v>39</v>
      </c>
      <c r="G20" s="42">
        <v>6.8477516548733158E-2</v>
      </c>
      <c r="H20" s="26"/>
      <c r="J20" s="46"/>
      <c r="K20" s="47" t="s">
        <v>142</v>
      </c>
      <c r="L20" s="215">
        <v>1.2512550698719142E-2</v>
      </c>
      <c r="M20" s="46"/>
    </row>
    <row r="21" spans="1:13" x14ac:dyDescent="0.2">
      <c r="A21" s="174"/>
      <c r="B21" s="20" t="s">
        <v>341</v>
      </c>
      <c r="C21" s="41">
        <v>14407</v>
      </c>
      <c r="D21" s="42">
        <v>4.3967882418645532</v>
      </c>
      <c r="E21" s="43"/>
      <c r="F21" s="41">
        <v>2050</v>
      </c>
      <c r="G21" s="42">
        <v>3.5994592032026409</v>
      </c>
      <c r="H21" s="26"/>
      <c r="J21" s="46"/>
      <c r="K21" s="47" t="s">
        <v>141</v>
      </c>
      <c r="L21" s="215">
        <v>1.3428103188869321E-2</v>
      </c>
      <c r="M21" s="46"/>
    </row>
    <row r="22" spans="1:13" x14ac:dyDescent="0.2">
      <c r="A22" s="174"/>
      <c r="B22" s="20" t="s">
        <v>128</v>
      </c>
      <c r="C22" s="41">
        <v>3327</v>
      </c>
      <c r="D22" s="42">
        <v>1.015347711576551</v>
      </c>
      <c r="E22" s="43"/>
      <c r="F22" s="41">
        <v>448</v>
      </c>
      <c r="G22" s="42">
        <v>0.7866135234316014</v>
      </c>
      <c r="H22" s="26"/>
      <c r="J22" s="46"/>
      <c r="K22" s="47" t="s">
        <v>380</v>
      </c>
      <c r="L22" s="215">
        <v>2.2278443926987742E-2</v>
      </c>
      <c r="M22" s="46"/>
    </row>
    <row r="23" spans="1:13" x14ac:dyDescent="0.2">
      <c r="A23" s="174"/>
      <c r="B23" s="20" t="s">
        <v>145</v>
      </c>
      <c r="C23" s="41">
        <v>6323</v>
      </c>
      <c r="D23" s="42">
        <v>1.9296794650731985</v>
      </c>
      <c r="E23" s="43"/>
      <c r="F23" s="41">
        <v>1144</v>
      </c>
      <c r="G23" s="42">
        <v>2.0086738187628397</v>
      </c>
      <c r="H23" s="26"/>
      <c r="J23" s="46"/>
      <c r="K23" s="47" t="s">
        <v>152</v>
      </c>
      <c r="L23" s="215">
        <v>3.692728376939064E-2</v>
      </c>
      <c r="M23" s="46"/>
    </row>
    <row r="24" spans="1:13" x14ac:dyDescent="0.2">
      <c r="A24" s="174"/>
      <c r="B24" s="20" t="s">
        <v>129</v>
      </c>
      <c r="C24" s="41">
        <v>85556</v>
      </c>
      <c r="D24" s="42">
        <v>26.110336282429632</v>
      </c>
      <c r="E24" s="43"/>
      <c r="F24" s="41">
        <v>14580</v>
      </c>
      <c r="G24" s="42">
        <v>25.600056186680249</v>
      </c>
      <c r="H24" s="26"/>
      <c r="J24" s="46"/>
      <c r="K24" s="47" t="s">
        <v>134</v>
      </c>
      <c r="L24" s="215">
        <v>8.6367118237500415E-2</v>
      </c>
      <c r="M24" s="46"/>
    </row>
    <row r="25" spans="1:13" x14ac:dyDescent="0.2">
      <c r="A25" s="174"/>
      <c r="B25" s="20" t="s">
        <v>130</v>
      </c>
      <c r="C25" s="41">
        <v>0</v>
      </c>
      <c r="D25" s="42">
        <v>0</v>
      </c>
      <c r="E25" s="43"/>
      <c r="F25" s="41">
        <v>0</v>
      </c>
      <c r="G25" s="42">
        <v>0</v>
      </c>
      <c r="H25" s="26"/>
      <c r="J25" s="46"/>
      <c r="K25" s="47" t="s">
        <v>136</v>
      </c>
      <c r="L25" s="215">
        <v>0.17670163059898494</v>
      </c>
      <c r="M25" s="46"/>
    </row>
    <row r="26" spans="1:13" x14ac:dyDescent="0.2">
      <c r="A26" s="174"/>
      <c r="B26" s="20" t="s">
        <v>131</v>
      </c>
      <c r="C26" s="41">
        <v>1434</v>
      </c>
      <c r="D26" s="42">
        <v>0.43763409029178657</v>
      </c>
      <c r="E26" s="43"/>
      <c r="F26" s="41">
        <v>115</v>
      </c>
      <c r="G26" s="42">
        <v>0.20192088213087986</v>
      </c>
      <c r="H26" s="26"/>
      <c r="J26" s="46"/>
      <c r="K26" s="47" t="s">
        <v>378</v>
      </c>
      <c r="L26" s="215">
        <v>0.14404692511696182</v>
      </c>
      <c r="M26" s="46"/>
    </row>
    <row r="27" spans="1:13" x14ac:dyDescent="0.2">
      <c r="A27" s="174"/>
      <c r="B27" s="20" t="s">
        <v>378</v>
      </c>
      <c r="C27" s="41">
        <v>472</v>
      </c>
      <c r="D27" s="42">
        <v>0.14404692511696182</v>
      </c>
      <c r="E27" s="43"/>
      <c r="F27" s="41">
        <v>0</v>
      </c>
      <c r="G27" s="42">
        <v>0</v>
      </c>
      <c r="H27" s="26"/>
      <c r="J27" s="46"/>
      <c r="K27" s="47" t="s">
        <v>140</v>
      </c>
      <c r="L27" s="215">
        <v>0.74922712110623157</v>
      </c>
      <c r="M27" s="46"/>
    </row>
    <row r="28" spans="1:13" x14ac:dyDescent="0.2">
      <c r="A28" s="174"/>
      <c r="B28" s="20" t="s">
        <v>132</v>
      </c>
      <c r="C28" s="41">
        <v>28270</v>
      </c>
      <c r="D28" s="42">
        <v>8.6275562988485408</v>
      </c>
      <c r="E28" s="43"/>
      <c r="F28" s="41">
        <v>4334</v>
      </c>
      <c r="G28" s="42">
        <v>7.6097835056976804</v>
      </c>
      <c r="H28" s="26"/>
      <c r="J28" s="46"/>
      <c r="K28" s="47" t="s">
        <v>131</v>
      </c>
      <c r="L28" s="215">
        <v>0.43763409029178657</v>
      </c>
      <c r="M28" s="46"/>
    </row>
    <row r="29" spans="1:13" x14ac:dyDescent="0.2">
      <c r="A29" s="174"/>
      <c r="B29" s="20" t="s">
        <v>133</v>
      </c>
      <c r="C29" s="41">
        <v>24437</v>
      </c>
      <c r="D29" s="42">
        <v>7.4577854005999917</v>
      </c>
      <c r="E29" s="43"/>
      <c r="F29" s="41">
        <v>4684</v>
      </c>
      <c r="G29" s="42">
        <v>8.22432532087862</v>
      </c>
      <c r="H29" s="26"/>
      <c r="J29" s="46"/>
      <c r="K29" s="47" t="s">
        <v>128</v>
      </c>
      <c r="L29" s="215">
        <v>1.015347711576551</v>
      </c>
      <c r="M29" s="46"/>
    </row>
    <row r="30" spans="1:13" x14ac:dyDescent="0.2">
      <c r="A30" s="174"/>
      <c r="B30" s="20" t="s">
        <v>134</v>
      </c>
      <c r="C30" s="41">
        <v>283</v>
      </c>
      <c r="D30" s="42">
        <v>8.6367118237500415E-2</v>
      </c>
      <c r="E30" s="43"/>
      <c r="F30" s="41">
        <v>58</v>
      </c>
      <c r="G30" s="42">
        <v>0.10183835794426983</v>
      </c>
      <c r="H30" s="26"/>
      <c r="J30" s="46"/>
      <c r="K30" s="47" t="s">
        <v>145</v>
      </c>
      <c r="L30" s="215">
        <v>1.9296794650731985</v>
      </c>
      <c r="M30" s="46"/>
    </row>
    <row r="31" spans="1:13" x14ac:dyDescent="0.2">
      <c r="A31" s="174"/>
      <c r="B31" s="20" t="s">
        <v>380</v>
      </c>
      <c r="C31" s="41">
        <v>73</v>
      </c>
      <c r="D31" s="42">
        <v>2.2278443926987742E-2</v>
      </c>
      <c r="E31" s="43"/>
      <c r="F31" s="41">
        <v>0</v>
      </c>
      <c r="G31" s="42">
        <v>0</v>
      </c>
      <c r="H31" s="26"/>
      <c r="J31" s="46"/>
      <c r="K31" s="47" t="s">
        <v>125</v>
      </c>
      <c r="L31" s="215">
        <v>2.2818619896176346</v>
      </c>
      <c r="M31" s="46"/>
    </row>
    <row r="32" spans="1:13" x14ac:dyDescent="0.2">
      <c r="A32" s="174"/>
      <c r="B32" s="20" t="s">
        <v>135</v>
      </c>
      <c r="C32" s="41">
        <v>84642</v>
      </c>
      <c r="D32" s="42">
        <v>25.831397957097213</v>
      </c>
      <c r="E32" s="43"/>
      <c r="F32" s="41">
        <v>16577</v>
      </c>
      <c r="G32" s="42">
        <v>29.106456200726917</v>
      </c>
      <c r="H32" s="26"/>
      <c r="J32" s="46"/>
      <c r="K32" s="47" t="s">
        <v>341</v>
      </c>
      <c r="L32" s="215">
        <v>4.3967882418645532</v>
      </c>
      <c r="M32" s="46"/>
    </row>
    <row r="33" spans="1:13" x14ac:dyDescent="0.2">
      <c r="A33" s="174"/>
      <c r="B33" s="20" t="s">
        <v>136</v>
      </c>
      <c r="C33" s="41">
        <v>579</v>
      </c>
      <c r="D33" s="42">
        <v>0.17670163059898494</v>
      </c>
      <c r="E33" s="43"/>
      <c r="F33" s="41">
        <v>228</v>
      </c>
      <c r="G33" s="42">
        <v>0.40033009674644005</v>
      </c>
      <c r="H33" s="26"/>
      <c r="J33" s="46"/>
      <c r="K33" s="47" t="s">
        <v>138</v>
      </c>
      <c r="L33" s="215">
        <v>4.2637279466293938</v>
      </c>
      <c r="M33" s="46"/>
    </row>
    <row r="34" spans="1:13" x14ac:dyDescent="0.2">
      <c r="A34" s="174"/>
      <c r="B34" s="20" t="s">
        <v>137</v>
      </c>
      <c r="C34" s="41">
        <v>57</v>
      </c>
      <c r="D34" s="42">
        <v>1.739549731285344E-2</v>
      </c>
      <c r="E34" s="43"/>
      <c r="F34" s="41">
        <v>43</v>
      </c>
      <c r="G34" s="42">
        <v>7.550085157937246E-2</v>
      </c>
      <c r="H34" s="26"/>
      <c r="J34" s="46"/>
      <c r="K34" s="47" t="s">
        <v>133</v>
      </c>
      <c r="L34" s="215">
        <v>7.4577854005999917</v>
      </c>
      <c r="M34" s="46"/>
    </row>
    <row r="35" spans="1:13" x14ac:dyDescent="0.2">
      <c r="A35" s="174"/>
      <c r="B35" s="20" t="s">
        <v>146</v>
      </c>
      <c r="C35" s="41">
        <v>12</v>
      </c>
      <c r="D35" s="42">
        <v>3.6622099606007244E-3</v>
      </c>
      <c r="E35" s="43"/>
      <c r="F35" s="41">
        <v>0</v>
      </c>
      <c r="G35" s="42">
        <v>0</v>
      </c>
      <c r="H35" s="26"/>
      <c r="J35" s="46"/>
      <c r="K35" s="47" t="s">
        <v>132</v>
      </c>
      <c r="L35" s="215">
        <v>8.6275562988485408</v>
      </c>
      <c r="M35" s="46"/>
    </row>
    <row r="36" spans="1:13" x14ac:dyDescent="0.2">
      <c r="A36" s="174"/>
      <c r="B36" s="20" t="s">
        <v>147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J36" s="46"/>
      <c r="K36" s="47" t="s">
        <v>126</v>
      </c>
      <c r="L36" s="215">
        <v>16.300496534633822</v>
      </c>
      <c r="M36" s="46"/>
    </row>
    <row r="37" spans="1:13" x14ac:dyDescent="0.2">
      <c r="A37" s="174"/>
      <c r="B37" s="20" t="s">
        <v>138</v>
      </c>
      <c r="C37" s="41">
        <v>13971</v>
      </c>
      <c r="D37" s="42">
        <v>4.2637279466293938</v>
      </c>
      <c r="E37" s="43"/>
      <c r="F37" s="41">
        <v>2279</v>
      </c>
      <c r="G37" s="42">
        <v>4.0015451337067409</v>
      </c>
      <c r="H37" s="26"/>
      <c r="J37" s="46"/>
      <c r="K37" s="47" t="s">
        <v>135</v>
      </c>
      <c r="L37" s="215">
        <v>25.831397957097213</v>
      </c>
      <c r="M37" s="46"/>
    </row>
    <row r="38" spans="1:13" x14ac:dyDescent="0.2">
      <c r="A38" s="174"/>
      <c r="B38" s="20" t="s">
        <v>139</v>
      </c>
      <c r="C38" s="41">
        <v>2</v>
      </c>
      <c r="D38" s="42">
        <v>6.1036832676678748E-4</v>
      </c>
      <c r="E38" s="43"/>
      <c r="F38" s="41">
        <v>0</v>
      </c>
      <c r="G38" s="42">
        <v>0</v>
      </c>
      <c r="H38" s="26"/>
      <c r="J38" s="46"/>
      <c r="K38" s="47" t="s">
        <v>129</v>
      </c>
      <c r="L38" s="215">
        <v>26.110336282429632</v>
      </c>
      <c r="M38" s="46"/>
    </row>
    <row r="39" spans="1:13" x14ac:dyDescent="0.2">
      <c r="A39" s="174"/>
      <c r="B39" s="20" t="s">
        <v>140</v>
      </c>
      <c r="C39" s="41">
        <v>2455</v>
      </c>
      <c r="D39" s="42">
        <v>0.74922712110623157</v>
      </c>
      <c r="E39" s="43"/>
      <c r="F39" s="41">
        <v>638</v>
      </c>
      <c r="G39" s="42">
        <v>1.1202219373869682</v>
      </c>
      <c r="H39" s="26"/>
      <c r="J39" s="46"/>
      <c r="M39" s="46"/>
    </row>
    <row r="40" spans="1:13" x14ac:dyDescent="0.2">
      <c r="A40" s="174"/>
      <c r="B40" s="20" t="s">
        <v>141</v>
      </c>
      <c r="C40" s="41">
        <v>44</v>
      </c>
      <c r="D40" s="42">
        <v>1.3428103188869321E-2</v>
      </c>
      <c r="E40" s="43"/>
      <c r="F40" s="41">
        <v>0</v>
      </c>
      <c r="G40" s="42">
        <v>0</v>
      </c>
      <c r="H40" s="26"/>
      <c r="J40" s="46"/>
      <c r="M40" s="46"/>
    </row>
    <row r="41" spans="1:13" x14ac:dyDescent="0.2">
      <c r="A41" s="174"/>
      <c r="B41" s="20" t="s">
        <v>142</v>
      </c>
      <c r="C41" s="41">
        <v>41</v>
      </c>
      <c r="D41" s="42">
        <v>1.2512550698719142E-2</v>
      </c>
      <c r="E41" s="43"/>
      <c r="F41" s="41">
        <v>0</v>
      </c>
      <c r="G41" s="42">
        <v>0</v>
      </c>
      <c r="H41" s="26"/>
      <c r="J41" s="46"/>
      <c r="M41" s="46"/>
    </row>
    <row r="42" spans="1:13" x14ac:dyDescent="0.2">
      <c r="C42" s="45"/>
      <c r="D42" s="45"/>
      <c r="E42" s="45"/>
      <c r="F42" s="45"/>
      <c r="G42" s="45"/>
      <c r="H42" s="26"/>
      <c r="J42" s="46"/>
      <c r="M42" s="46"/>
    </row>
    <row r="43" spans="1:13" ht="13.1" x14ac:dyDescent="0.25">
      <c r="B43" s="232" t="s">
        <v>73</v>
      </c>
      <c r="C43" s="232"/>
      <c r="D43" s="232"/>
      <c r="E43" s="232"/>
      <c r="F43" s="232"/>
      <c r="G43" s="232"/>
      <c r="H43" s="26"/>
      <c r="J43" s="46"/>
      <c r="M43" s="46"/>
    </row>
    <row r="44" spans="1:13" ht="13.1" x14ac:dyDescent="0.25">
      <c r="B44" s="231" t="s">
        <v>417</v>
      </c>
      <c r="C44" s="231"/>
      <c r="D44" s="231"/>
      <c r="E44" s="231"/>
      <c r="F44" s="231"/>
      <c r="G44" s="231"/>
      <c r="H44" s="26"/>
      <c r="J44" s="46"/>
      <c r="M44" s="46"/>
    </row>
    <row r="45" spans="1:13" ht="13.1" x14ac:dyDescent="0.2">
      <c r="B45" s="46"/>
      <c r="C45" s="218"/>
      <c r="D45" s="218"/>
      <c r="E45" s="218"/>
      <c r="F45" s="218"/>
      <c r="G45" s="218"/>
      <c r="H45" s="26"/>
      <c r="J45" s="46"/>
      <c r="M45" s="46"/>
    </row>
    <row r="46" spans="1:13" ht="13.1" x14ac:dyDescent="0.25">
      <c r="B46" s="47"/>
      <c r="C46" s="48"/>
      <c r="D46" s="48"/>
      <c r="E46" s="48"/>
      <c r="F46" s="48"/>
      <c r="G46" s="49"/>
      <c r="H46" s="26"/>
      <c r="J46" s="46"/>
      <c r="M46" s="46"/>
    </row>
    <row r="47" spans="1:13" ht="13.1" x14ac:dyDescent="0.25">
      <c r="B47" s="46"/>
      <c r="C47" s="48"/>
      <c r="D47" s="48"/>
      <c r="E47" s="48"/>
      <c r="F47" s="48"/>
      <c r="G47" s="49"/>
      <c r="H47" s="26"/>
      <c r="J47" s="46"/>
      <c r="M47" s="46"/>
    </row>
    <row r="48" spans="1:13" ht="13.1" x14ac:dyDescent="0.25">
      <c r="B48" s="46"/>
      <c r="C48" s="48"/>
      <c r="D48" s="48"/>
      <c r="E48" s="48"/>
      <c r="F48" s="48"/>
      <c r="G48" s="49"/>
      <c r="H48" s="26"/>
      <c r="J48" s="46"/>
      <c r="M48" s="46"/>
    </row>
    <row r="49" spans="1:13" ht="13.1" x14ac:dyDescent="0.25">
      <c r="B49" s="47"/>
      <c r="C49" s="48"/>
      <c r="D49" s="48"/>
      <c r="E49" s="48"/>
      <c r="F49" s="48"/>
      <c r="G49" s="49"/>
      <c r="H49" s="26"/>
      <c r="J49" s="46"/>
      <c r="M49" s="46"/>
    </row>
    <row r="50" spans="1:13" ht="13.1" x14ac:dyDescent="0.25">
      <c r="B50" s="47"/>
      <c r="C50" s="48"/>
      <c r="D50" s="48"/>
      <c r="E50" s="48"/>
      <c r="F50" s="48"/>
      <c r="G50" s="49"/>
      <c r="H50" s="26"/>
      <c r="J50" s="46"/>
      <c r="M50" s="46"/>
    </row>
    <row r="51" spans="1:13" ht="13.1" x14ac:dyDescent="0.25">
      <c r="C51" s="48"/>
      <c r="D51" s="48"/>
      <c r="E51" s="48"/>
      <c r="F51" s="48"/>
      <c r="G51" s="49"/>
      <c r="H51" s="26"/>
      <c r="J51" s="46"/>
      <c r="M51" s="46"/>
    </row>
    <row r="52" spans="1:13" ht="13.1" x14ac:dyDescent="0.25">
      <c r="C52" s="48"/>
      <c r="D52" s="48"/>
      <c r="E52" s="48"/>
      <c r="F52" s="48"/>
      <c r="G52" s="49"/>
      <c r="H52" s="26"/>
      <c r="J52" s="46"/>
      <c r="M52" s="46"/>
    </row>
    <row r="53" spans="1:13" ht="13.1" x14ac:dyDescent="0.25">
      <c r="C53" s="48"/>
      <c r="D53" s="48"/>
      <c r="E53" s="48"/>
      <c r="F53" s="48"/>
      <c r="G53" s="49"/>
      <c r="H53" s="26"/>
      <c r="J53" s="46"/>
      <c r="M53" s="46"/>
    </row>
    <row r="54" spans="1:13" ht="13.1" x14ac:dyDescent="0.25">
      <c r="C54" s="48"/>
      <c r="D54" s="48"/>
      <c r="E54" s="48"/>
      <c r="F54" s="48"/>
      <c r="G54" s="49"/>
      <c r="H54" s="26"/>
      <c r="J54" s="46"/>
      <c r="M54" s="46"/>
    </row>
    <row r="55" spans="1:13" ht="13.1" x14ac:dyDescent="0.25">
      <c r="C55" s="48"/>
      <c r="D55" s="48"/>
      <c r="E55" s="48"/>
      <c r="F55" s="48"/>
      <c r="G55" s="49"/>
      <c r="H55" s="26"/>
      <c r="J55" s="46"/>
      <c r="M55" s="46"/>
    </row>
    <row r="56" spans="1:13" ht="13.1" x14ac:dyDescent="0.25">
      <c r="C56" s="48"/>
      <c r="D56" s="48"/>
      <c r="E56" s="48"/>
      <c r="F56" s="48"/>
      <c r="G56" s="49"/>
      <c r="H56" s="26"/>
      <c r="J56" s="46"/>
      <c r="M56" s="46"/>
    </row>
    <row r="57" spans="1:13" ht="13.1" x14ac:dyDescent="0.25">
      <c r="B57" s="50"/>
      <c r="G57" s="49"/>
      <c r="H57" s="26"/>
      <c r="J57" s="46"/>
      <c r="M57" s="46"/>
    </row>
    <row r="58" spans="1:13" ht="13.1" x14ac:dyDescent="0.25">
      <c r="G58" s="49"/>
      <c r="H58" s="26"/>
      <c r="J58" s="46"/>
      <c r="M58" s="46"/>
    </row>
    <row r="59" spans="1:13" ht="13.1" x14ac:dyDescent="0.25">
      <c r="G59" s="49"/>
      <c r="H59" s="26"/>
      <c r="J59" s="46"/>
      <c r="M59" s="46"/>
    </row>
    <row r="60" spans="1:13" x14ac:dyDescent="0.2">
      <c r="A60" s="47"/>
      <c r="B60" s="47"/>
      <c r="H60" s="26"/>
      <c r="J60" s="46"/>
      <c r="M60" s="46"/>
    </row>
    <row r="61" spans="1:13" x14ac:dyDescent="0.2">
      <c r="H61" s="26"/>
      <c r="J61" s="46"/>
      <c r="M61" s="46"/>
    </row>
    <row r="62" spans="1:13" x14ac:dyDescent="0.2">
      <c r="H62" s="26"/>
      <c r="J62" s="46"/>
      <c r="M62" s="46"/>
    </row>
    <row r="63" spans="1:13" x14ac:dyDescent="0.2">
      <c r="H63" s="26"/>
      <c r="J63" s="46"/>
      <c r="M63" s="46"/>
    </row>
    <row r="64" spans="1:13" x14ac:dyDescent="0.2">
      <c r="H64" s="26"/>
      <c r="J64" s="46"/>
      <c r="M64" s="46"/>
    </row>
    <row r="65" spans="1:13" x14ac:dyDescent="0.2">
      <c r="H65" s="26"/>
      <c r="J65" s="46"/>
      <c r="M65" s="46"/>
    </row>
    <row r="66" spans="1:13" x14ac:dyDescent="0.2">
      <c r="H66" s="26"/>
      <c r="J66" s="46"/>
      <c r="M66" s="46"/>
    </row>
    <row r="67" spans="1:13" x14ac:dyDescent="0.2">
      <c r="H67" s="26"/>
      <c r="J67" s="46"/>
      <c r="M67" s="46"/>
    </row>
    <row r="68" spans="1:13" x14ac:dyDescent="0.2">
      <c r="H68" s="26"/>
      <c r="J68" s="46"/>
      <c r="M68" s="46"/>
    </row>
    <row r="69" spans="1:13" x14ac:dyDescent="0.2">
      <c r="A69" s="51"/>
      <c r="B69" s="92" t="s">
        <v>74</v>
      </c>
      <c r="C69" s="51"/>
      <c r="D69" s="51"/>
      <c r="E69" s="51"/>
      <c r="F69" s="51"/>
      <c r="G69" s="51"/>
      <c r="H69" s="52"/>
      <c r="J69" s="46"/>
      <c r="M69" s="46"/>
    </row>
    <row r="70" spans="1:13" x14ac:dyDescent="0.2">
      <c r="J70" s="46"/>
      <c r="M70" s="46"/>
    </row>
    <row r="71" spans="1:13" x14ac:dyDescent="0.2">
      <c r="J71" s="46"/>
      <c r="M71" s="46"/>
    </row>
    <row r="72" spans="1:13" x14ac:dyDescent="0.2">
      <c r="J72" s="46"/>
      <c r="M72" s="46"/>
    </row>
    <row r="73" spans="1:13" x14ac:dyDescent="0.2">
      <c r="J73" s="46"/>
      <c r="M73" s="46"/>
    </row>
    <row r="74" spans="1:13" x14ac:dyDescent="0.2">
      <c r="J74" s="46"/>
      <c r="M74" s="46"/>
    </row>
    <row r="75" spans="1:13" x14ac:dyDescent="0.2">
      <c r="J75" s="46"/>
      <c r="M75" s="46"/>
    </row>
    <row r="76" spans="1:13" x14ac:dyDescent="0.2">
      <c r="J76" s="46"/>
      <c r="M76" s="46"/>
    </row>
    <row r="77" spans="1:13" x14ac:dyDescent="0.2">
      <c r="J77" s="46"/>
      <c r="M77" s="46"/>
    </row>
    <row r="78" spans="1:13" x14ac:dyDescent="0.2">
      <c r="J78" s="46"/>
      <c r="M78" s="46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3"/>
  </sheetPr>
  <dimension ref="A1:K63"/>
  <sheetViews>
    <sheetView showGridLines="0" zoomScaleNormal="100" workbookViewId="0">
      <selection activeCell="B20" sqref="B20:G20"/>
    </sheetView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3" style="20" customWidth="1"/>
    <col min="7" max="7" width="11.88671875" style="20" customWidth="1"/>
    <col min="8" max="8" width="2.6640625" style="20" customWidth="1"/>
    <col min="9" max="9" width="11.44140625" style="20"/>
    <col min="10" max="11" width="11.44140625" style="47"/>
    <col min="12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x14ac:dyDescent="0.2">
      <c r="H9" s="26"/>
    </row>
    <row r="10" spans="1:8" ht="12.8" customHeight="1" x14ac:dyDescent="0.25">
      <c r="C10" s="224" t="s">
        <v>81</v>
      </c>
      <c r="D10" s="224"/>
      <c r="E10" s="224"/>
      <c r="F10" s="224"/>
      <c r="G10" s="224"/>
      <c r="H10" s="26"/>
    </row>
    <row r="11" spans="1:8" ht="13.1" x14ac:dyDescent="0.25">
      <c r="C11" s="224" t="s">
        <v>416</v>
      </c>
      <c r="D11" s="224"/>
      <c r="E11" s="224"/>
      <c r="F11" s="224"/>
      <c r="G11" s="224"/>
      <c r="H11" s="26"/>
    </row>
    <row r="12" spans="1:8" ht="13.1" x14ac:dyDescent="0.25">
      <c r="C12" s="27"/>
      <c r="D12" s="27"/>
      <c r="E12" s="27"/>
      <c r="F12" s="27"/>
      <c r="H12" s="26"/>
    </row>
    <row r="13" spans="1:8" ht="13.1" x14ac:dyDescent="0.25">
      <c r="B13" s="27"/>
      <c r="C13" s="28" t="s">
        <v>397</v>
      </c>
      <c r="D13" s="221" t="s">
        <v>381</v>
      </c>
      <c r="E13" s="29"/>
      <c r="F13" s="30" t="s">
        <v>53</v>
      </c>
      <c r="G13" s="221" t="s">
        <v>381</v>
      </c>
      <c r="H13" s="26"/>
    </row>
    <row r="14" spans="1:8" ht="13.1" x14ac:dyDescent="0.2">
      <c r="B14" s="31"/>
      <c r="C14" s="29">
        <v>2024</v>
      </c>
      <c r="D14" s="221"/>
      <c r="E14" s="29"/>
      <c r="F14" s="29">
        <v>2024</v>
      </c>
      <c r="G14" s="221"/>
      <c r="H14" s="26"/>
    </row>
    <row r="15" spans="1:8" ht="13.1" x14ac:dyDescent="0.2">
      <c r="B15" s="31"/>
      <c r="C15" s="32"/>
      <c r="D15" s="31"/>
      <c r="E15" s="31"/>
      <c r="F15" s="31"/>
      <c r="G15" s="33"/>
      <c r="H15" s="26"/>
    </row>
    <row r="16" spans="1:8" ht="13.1" x14ac:dyDescent="0.25">
      <c r="A16" s="34"/>
      <c r="B16" s="35" t="s">
        <v>144</v>
      </c>
      <c r="C16" s="36">
        <v>2122</v>
      </c>
      <c r="D16" s="37">
        <v>100</v>
      </c>
      <c r="E16" s="38"/>
      <c r="F16" s="36">
        <v>312</v>
      </c>
      <c r="G16" s="39">
        <v>100</v>
      </c>
      <c r="H16" s="26"/>
    </row>
    <row r="17" spans="1:11" ht="13.1" x14ac:dyDescent="0.25">
      <c r="A17" s="40"/>
      <c r="B17" s="20" t="s">
        <v>125</v>
      </c>
      <c r="C17" s="41">
        <v>91</v>
      </c>
      <c r="D17" s="42">
        <v>4.2884071630537228</v>
      </c>
      <c r="E17" s="43"/>
      <c r="F17" s="41">
        <v>0</v>
      </c>
      <c r="G17" s="42">
        <v>0</v>
      </c>
      <c r="H17" s="26"/>
      <c r="J17" s="47" t="s">
        <v>128</v>
      </c>
      <c r="K17" s="205">
        <v>0.70688030160226201</v>
      </c>
    </row>
    <row r="18" spans="1:11" x14ac:dyDescent="0.2">
      <c r="A18" s="44"/>
      <c r="B18" s="20" t="s">
        <v>126</v>
      </c>
      <c r="C18" s="41">
        <v>450</v>
      </c>
      <c r="D18" s="42">
        <v>21.206409048067862</v>
      </c>
      <c r="E18" s="43"/>
      <c r="F18" s="41">
        <v>19</v>
      </c>
      <c r="G18" s="42">
        <v>6.0897435897435894</v>
      </c>
      <c r="H18" s="26"/>
      <c r="J18" s="47" t="s">
        <v>146</v>
      </c>
      <c r="K18" s="205">
        <v>0</v>
      </c>
    </row>
    <row r="19" spans="1:11" x14ac:dyDescent="0.2">
      <c r="A19" s="44"/>
      <c r="B19" s="20" t="s">
        <v>366</v>
      </c>
      <c r="C19" s="41">
        <v>77</v>
      </c>
      <c r="D19" s="42">
        <v>3.6286522148916118</v>
      </c>
      <c r="E19" s="43"/>
      <c r="F19" s="41">
        <v>0</v>
      </c>
      <c r="G19" s="42">
        <v>0</v>
      </c>
      <c r="H19" s="26"/>
      <c r="J19" s="47" t="s">
        <v>152</v>
      </c>
      <c r="K19" s="205">
        <v>0</v>
      </c>
    </row>
    <row r="20" spans="1:11" ht="13.1" x14ac:dyDescent="0.25">
      <c r="A20" s="44"/>
      <c r="B20" s="35" t="s">
        <v>152</v>
      </c>
      <c r="C20" s="233">
        <v>0</v>
      </c>
      <c r="D20" s="192">
        <v>0</v>
      </c>
      <c r="E20" s="234"/>
      <c r="F20" s="233">
        <v>0</v>
      </c>
      <c r="G20" s="192">
        <v>0</v>
      </c>
      <c r="H20" s="26"/>
      <c r="J20" s="47" t="s">
        <v>378</v>
      </c>
      <c r="K20" s="205">
        <v>0</v>
      </c>
    </row>
    <row r="21" spans="1:11" x14ac:dyDescent="0.2">
      <c r="A21" s="44"/>
      <c r="B21" s="20" t="s">
        <v>341</v>
      </c>
      <c r="C21" s="41">
        <v>21</v>
      </c>
      <c r="D21" s="42">
        <v>0.98963242224316683</v>
      </c>
      <c r="E21" s="43"/>
      <c r="F21" s="41">
        <v>0</v>
      </c>
      <c r="G21" s="42">
        <v>0</v>
      </c>
      <c r="H21" s="26"/>
      <c r="J21" s="47" t="s">
        <v>140</v>
      </c>
      <c r="K21" s="205">
        <v>1.413760603204524</v>
      </c>
    </row>
    <row r="22" spans="1:11" x14ac:dyDescent="0.2">
      <c r="A22" s="44"/>
      <c r="B22" s="20" t="s">
        <v>128</v>
      </c>
      <c r="C22" s="41">
        <v>15</v>
      </c>
      <c r="D22" s="42">
        <v>0.70688030160226201</v>
      </c>
      <c r="E22" s="43"/>
      <c r="F22" s="41">
        <v>0</v>
      </c>
      <c r="G22" s="42">
        <v>0</v>
      </c>
      <c r="H22" s="26"/>
      <c r="J22" s="47" t="s">
        <v>145</v>
      </c>
      <c r="K22" s="205">
        <v>0.89538171536286526</v>
      </c>
    </row>
    <row r="23" spans="1:11" x14ac:dyDescent="0.2">
      <c r="A23" s="44"/>
      <c r="B23" s="20" t="s">
        <v>145</v>
      </c>
      <c r="C23" s="41">
        <v>19</v>
      </c>
      <c r="D23" s="42">
        <v>0.89538171536286526</v>
      </c>
      <c r="E23" s="43"/>
      <c r="F23" s="41">
        <v>2</v>
      </c>
      <c r="G23" s="42">
        <v>0.64102564102564097</v>
      </c>
      <c r="H23" s="26"/>
      <c r="J23" s="47" t="s">
        <v>132</v>
      </c>
      <c r="K23" s="205">
        <v>0.28275212064090482</v>
      </c>
    </row>
    <row r="24" spans="1:11" x14ac:dyDescent="0.2">
      <c r="B24" s="20" t="s">
        <v>129</v>
      </c>
      <c r="C24" s="41">
        <v>237</v>
      </c>
      <c r="D24" s="42">
        <v>11.16870876531574</v>
      </c>
      <c r="E24" s="43"/>
      <c r="F24" s="41">
        <v>80</v>
      </c>
      <c r="G24" s="42">
        <v>25.641025641025639</v>
      </c>
      <c r="H24" s="26"/>
      <c r="J24" s="47" t="s">
        <v>133</v>
      </c>
      <c r="K24" s="205">
        <v>0.32987747408105561</v>
      </c>
    </row>
    <row r="25" spans="1:11" x14ac:dyDescent="0.2">
      <c r="B25" s="20" t="s">
        <v>131</v>
      </c>
      <c r="C25" s="41">
        <v>63</v>
      </c>
      <c r="D25" s="42">
        <v>2.9688972667295004</v>
      </c>
      <c r="E25" s="43"/>
      <c r="F25" s="41">
        <v>0</v>
      </c>
      <c r="G25" s="42">
        <v>0</v>
      </c>
      <c r="H25" s="26"/>
      <c r="J25" s="47" t="s">
        <v>379</v>
      </c>
      <c r="K25" s="205">
        <v>0.75400565504241279</v>
      </c>
    </row>
    <row r="26" spans="1:11" x14ac:dyDescent="0.2">
      <c r="B26" s="20" t="s">
        <v>132</v>
      </c>
      <c r="C26" s="41">
        <v>6</v>
      </c>
      <c r="D26" s="42">
        <v>0.28275212064090482</v>
      </c>
      <c r="E26" s="43"/>
      <c r="F26" s="41">
        <v>2</v>
      </c>
      <c r="G26" s="42">
        <v>0.64102564102564097</v>
      </c>
      <c r="H26" s="26"/>
      <c r="J26" s="47" t="s">
        <v>341</v>
      </c>
      <c r="K26" s="205">
        <v>0.98963242224316683</v>
      </c>
    </row>
    <row r="27" spans="1:11" x14ac:dyDescent="0.2">
      <c r="B27" s="20" t="s">
        <v>378</v>
      </c>
      <c r="C27" s="41">
        <v>0</v>
      </c>
      <c r="D27" s="42">
        <v>0</v>
      </c>
      <c r="E27" s="43"/>
      <c r="F27" s="41">
        <v>0</v>
      </c>
      <c r="G27" s="42">
        <v>0</v>
      </c>
      <c r="H27" s="26"/>
      <c r="J27" s="47" t="s">
        <v>380</v>
      </c>
      <c r="K27" s="205">
        <v>2.827521206409048</v>
      </c>
    </row>
    <row r="28" spans="1:11" x14ac:dyDescent="0.2">
      <c r="B28" s="20" t="s">
        <v>133</v>
      </c>
      <c r="C28" s="41">
        <v>7</v>
      </c>
      <c r="D28" s="42">
        <v>0.32987747408105561</v>
      </c>
      <c r="E28" s="43"/>
      <c r="F28" s="41">
        <v>0</v>
      </c>
      <c r="G28" s="42">
        <v>0</v>
      </c>
      <c r="H28" s="26"/>
      <c r="J28" s="47" t="s">
        <v>366</v>
      </c>
      <c r="K28" s="205">
        <v>3.6286522148916118</v>
      </c>
    </row>
    <row r="29" spans="1:11" x14ac:dyDescent="0.2">
      <c r="B29" s="20" t="s">
        <v>380</v>
      </c>
      <c r="C29" s="41">
        <v>60</v>
      </c>
      <c r="D29" s="42">
        <v>2.827521206409048</v>
      </c>
      <c r="E29" s="43"/>
      <c r="F29" s="41">
        <v>15</v>
      </c>
      <c r="G29" s="42">
        <v>4.8076923076923084</v>
      </c>
      <c r="H29" s="26"/>
      <c r="J29" s="47" t="s">
        <v>131</v>
      </c>
      <c r="K29" s="205">
        <v>2.9688972667295004</v>
      </c>
    </row>
    <row r="30" spans="1:11" x14ac:dyDescent="0.2">
      <c r="B30" s="20" t="s">
        <v>135</v>
      </c>
      <c r="C30" s="41">
        <v>393</v>
      </c>
      <c r="D30" s="42">
        <v>18.520263901979263</v>
      </c>
      <c r="E30" s="43"/>
      <c r="F30" s="41">
        <v>60</v>
      </c>
      <c r="G30" s="42">
        <v>19.230769230769234</v>
      </c>
      <c r="H30" s="26"/>
      <c r="J30" s="47" t="s">
        <v>125</v>
      </c>
      <c r="K30" s="205">
        <v>4.2884071630537228</v>
      </c>
    </row>
    <row r="31" spans="1:11" x14ac:dyDescent="0.2">
      <c r="B31" s="20" t="s">
        <v>146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129</v>
      </c>
      <c r="K31" s="205">
        <v>11.16870876531574</v>
      </c>
    </row>
    <row r="32" spans="1:11" x14ac:dyDescent="0.2">
      <c r="B32" s="20" t="s">
        <v>138</v>
      </c>
      <c r="C32" s="41">
        <v>637</v>
      </c>
      <c r="D32" s="42">
        <v>30.018850141376056</v>
      </c>
      <c r="E32" s="43"/>
      <c r="F32" s="41">
        <v>104</v>
      </c>
      <c r="G32" s="42">
        <v>33.333333333333329</v>
      </c>
      <c r="H32" s="26"/>
      <c r="J32" s="47" t="s">
        <v>135</v>
      </c>
      <c r="K32" s="205">
        <v>18.520263901979263</v>
      </c>
    </row>
    <row r="33" spans="2:11" x14ac:dyDescent="0.2">
      <c r="B33" s="20" t="s">
        <v>379</v>
      </c>
      <c r="C33" s="41">
        <v>16</v>
      </c>
      <c r="D33" s="42">
        <v>0.75400565504241279</v>
      </c>
      <c r="E33" s="43"/>
      <c r="F33" s="41">
        <v>0</v>
      </c>
      <c r="G33" s="42">
        <v>0</v>
      </c>
      <c r="H33" s="26"/>
      <c r="J33" s="47" t="s">
        <v>126</v>
      </c>
      <c r="K33" s="205">
        <v>21.206409048067862</v>
      </c>
    </row>
    <row r="34" spans="2:11" x14ac:dyDescent="0.2">
      <c r="B34" s="20" t="s">
        <v>140</v>
      </c>
      <c r="C34" s="41">
        <v>30</v>
      </c>
      <c r="D34" s="42">
        <v>1.413760603204524</v>
      </c>
      <c r="E34" s="43"/>
      <c r="F34" s="41">
        <v>30</v>
      </c>
      <c r="G34" s="42">
        <v>9.6153846153846168</v>
      </c>
      <c r="H34" s="26"/>
      <c r="J34" s="47" t="s">
        <v>138</v>
      </c>
      <c r="K34" s="205">
        <v>30.018850141376056</v>
      </c>
    </row>
    <row r="35" spans="2:11" x14ac:dyDescent="0.2">
      <c r="C35" s="45"/>
      <c r="D35" s="45"/>
      <c r="E35" s="45"/>
      <c r="F35" s="45"/>
      <c r="G35" s="45"/>
      <c r="H35" s="26"/>
    </row>
    <row r="36" spans="2:11" x14ac:dyDescent="0.2">
      <c r="C36" s="45"/>
      <c r="D36" s="45"/>
      <c r="E36" s="45"/>
      <c r="F36" s="45"/>
      <c r="G36" s="45"/>
      <c r="H36" s="26"/>
    </row>
    <row r="37" spans="2:11" ht="13.1" x14ac:dyDescent="0.25">
      <c r="B37" s="232" t="s">
        <v>75</v>
      </c>
      <c r="C37" s="232"/>
      <c r="D37" s="232"/>
      <c r="E37" s="232"/>
      <c r="F37" s="232"/>
      <c r="G37" s="232"/>
      <c r="H37" s="26"/>
    </row>
    <row r="38" spans="2:11" ht="13.1" x14ac:dyDescent="0.25">
      <c r="B38" s="231" t="s">
        <v>417</v>
      </c>
      <c r="C38" s="231"/>
      <c r="D38" s="231"/>
      <c r="E38" s="231"/>
      <c r="F38" s="231"/>
      <c r="G38" s="231"/>
      <c r="H38" s="26"/>
    </row>
    <row r="39" spans="2:11" ht="13.1" x14ac:dyDescent="0.2">
      <c r="B39" s="46"/>
      <c r="C39" s="218"/>
      <c r="D39" s="218"/>
      <c r="E39" s="218"/>
      <c r="F39" s="218"/>
      <c r="G39" s="218"/>
      <c r="H39" s="26"/>
    </row>
    <row r="40" spans="2:11" ht="13.1" x14ac:dyDescent="0.25">
      <c r="B40" s="47"/>
      <c r="C40" s="48"/>
      <c r="D40" s="48"/>
      <c r="E40" s="48"/>
      <c r="F40" s="48"/>
      <c r="G40" s="49"/>
      <c r="H40" s="26"/>
    </row>
    <row r="41" spans="2:11" ht="13.1" x14ac:dyDescent="0.25">
      <c r="B41" s="46"/>
      <c r="C41" s="48"/>
      <c r="D41" s="48"/>
      <c r="E41" s="48"/>
      <c r="F41" s="48"/>
      <c r="G41" s="49"/>
      <c r="H41" s="26"/>
    </row>
    <row r="42" spans="2:11" ht="13.1" x14ac:dyDescent="0.25">
      <c r="B42" s="46"/>
      <c r="C42" s="48"/>
      <c r="D42" s="48"/>
      <c r="E42" s="48"/>
      <c r="F42" s="48"/>
      <c r="G42" s="49"/>
      <c r="H42" s="26"/>
    </row>
    <row r="43" spans="2:11" ht="13.1" x14ac:dyDescent="0.25">
      <c r="B43" s="47"/>
      <c r="C43" s="48"/>
      <c r="D43" s="48"/>
      <c r="E43" s="48"/>
      <c r="F43" s="48"/>
      <c r="G43" s="49"/>
      <c r="H43" s="26"/>
    </row>
    <row r="44" spans="2:11" ht="13.1" x14ac:dyDescent="0.25">
      <c r="B44" s="47"/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C47" s="48"/>
      <c r="D47" s="48"/>
      <c r="E47" s="48"/>
      <c r="F47" s="48"/>
      <c r="G47" s="49"/>
      <c r="H47" s="26"/>
    </row>
    <row r="48" spans="2:11" ht="13.1" x14ac:dyDescent="0.25">
      <c r="C48" s="48"/>
      <c r="D48" s="48"/>
      <c r="E48" s="48"/>
      <c r="F48" s="48"/>
      <c r="G48" s="49"/>
      <c r="H48" s="26"/>
    </row>
    <row r="49" spans="1:8" ht="13.1" x14ac:dyDescent="0.25">
      <c r="C49" s="48"/>
      <c r="D49" s="48"/>
      <c r="E49" s="48"/>
      <c r="F49" s="48"/>
      <c r="G49" s="49"/>
      <c r="H49" s="26"/>
    </row>
    <row r="50" spans="1:8" ht="13.1" x14ac:dyDescent="0.25">
      <c r="C50" s="48"/>
      <c r="D50" s="48"/>
      <c r="E50" s="48"/>
      <c r="F50" s="48"/>
      <c r="G50" s="49"/>
      <c r="H50" s="26"/>
    </row>
    <row r="51" spans="1:8" ht="13.1" x14ac:dyDescent="0.25">
      <c r="B51" s="50"/>
      <c r="G51" s="49"/>
      <c r="H51" s="26"/>
    </row>
    <row r="52" spans="1:8" ht="13.1" x14ac:dyDescent="0.25">
      <c r="G52" s="49"/>
      <c r="H52" s="26"/>
    </row>
    <row r="53" spans="1:8" ht="13.1" x14ac:dyDescent="0.25">
      <c r="G53" s="49"/>
      <c r="H53" s="26"/>
    </row>
    <row r="54" spans="1:8" x14ac:dyDescent="0.2">
      <c r="A54" s="47"/>
      <c r="B54" s="47"/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H59" s="26"/>
    </row>
    <row r="60" spans="1:8" x14ac:dyDescent="0.2">
      <c r="H60" s="26"/>
    </row>
    <row r="61" spans="1:8" x14ac:dyDescent="0.2">
      <c r="H61" s="26"/>
    </row>
    <row r="62" spans="1:8" x14ac:dyDescent="0.2">
      <c r="H62" s="26"/>
    </row>
    <row r="63" spans="1:8" x14ac:dyDescent="0.2">
      <c r="A63" s="51"/>
      <c r="B63" s="92" t="s">
        <v>74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3"/>
  </sheetPr>
  <dimension ref="A1:K59"/>
  <sheetViews>
    <sheetView showGridLines="0" zoomScaleNormal="100" workbookViewId="0">
      <selection activeCell="B18" sqref="B18:G18"/>
    </sheetView>
  </sheetViews>
  <sheetFormatPr baseColWidth="10" defaultColWidth="11.44140625" defaultRowHeight="12.45" x14ac:dyDescent="0.2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88671875" style="20" customWidth="1"/>
    <col min="8" max="8" width="2.44140625" style="20" customWidth="1"/>
    <col min="9" max="9" width="11.44140625" style="20"/>
    <col min="10" max="11" width="11.44140625" style="47"/>
    <col min="12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x14ac:dyDescent="0.2">
      <c r="H9" s="26"/>
    </row>
    <row r="10" spans="1:8" ht="12.8" customHeight="1" x14ac:dyDescent="0.25">
      <c r="C10" s="224" t="s">
        <v>82</v>
      </c>
      <c r="D10" s="224"/>
      <c r="E10" s="224"/>
      <c r="F10" s="224"/>
      <c r="G10" s="224"/>
      <c r="H10" s="26"/>
    </row>
    <row r="11" spans="1:8" ht="13.1" x14ac:dyDescent="0.25">
      <c r="C11" s="224" t="s">
        <v>416</v>
      </c>
      <c r="D11" s="224"/>
      <c r="E11" s="224"/>
      <c r="F11" s="224"/>
      <c r="G11" s="224"/>
      <c r="H11" s="26"/>
    </row>
    <row r="12" spans="1:8" ht="13.1" x14ac:dyDescent="0.25">
      <c r="C12" s="27"/>
      <c r="D12" s="27"/>
      <c r="E12" s="27"/>
      <c r="F12" s="27"/>
      <c r="H12" s="26"/>
    </row>
    <row r="13" spans="1:8" ht="13.1" x14ac:dyDescent="0.25">
      <c r="B13" s="27"/>
      <c r="C13" s="28" t="s">
        <v>397</v>
      </c>
      <c r="D13" s="221" t="s">
        <v>381</v>
      </c>
      <c r="E13" s="29"/>
      <c r="F13" s="30" t="s">
        <v>53</v>
      </c>
      <c r="G13" s="221" t="s">
        <v>381</v>
      </c>
      <c r="H13" s="26"/>
    </row>
    <row r="14" spans="1:8" ht="13.1" x14ac:dyDescent="0.2">
      <c r="B14" s="31"/>
      <c r="C14" s="29">
        <v>2024</v>
      </c>
      <c r="D14" s="221"/>
      <c r="E14" s="29"/>
      <c r="F14" s="29">
        <v>2024</v>
      </c>
      <c r="G14" s="221"/>
      <c r="H14" s="26"/>
    </row>
    <row r="15" spans="1:8" ht="13.1" x14ac:dyDescent="0.2">
      <c r="B15" s="31"/>
      <c r="C15" s="32"/>
      <c r="D15" s="31"/>
      <c r="E15" s="31"/>
      <c r="F15" s="31"/>
      <c r="G15" s="33"/>
      <c r="H15" s="26"/>
    </row>
    <row r="16" spans="1:8" ht="13.1" x14ac:dyDescent="0.25">
      <c r="A16" s="34"/>
      <c r="B16" s="35" t="s">
        <v>148</v>
      </c>
      <c r="C16" s="36">
        <v>549607</v>
      </c>
      <c r="D16" s="37">
        <v>100</v>
      </c>
      <c r="E16" s="38"/>
      <c r="F16" s="36">
        <v>84616</v>
      </c>
      <c r="G16" s="39">
        <v>99.999999999999986</v>
      </c>
      <c r="H16" s="26"/>
    </row>
    <row r="17" spans="1:11" ht="13.1" x14ac:dyDescent="0.25">
      <c r="A17" s="40"/>
      <c r="B17" s="20" t="s">
        <v>125</v>
      </c>
      <c r="C17" s="41">
        <v>69426</v>
      </c>
      <c r="D17" s="42">
        <v>12.631935182776054</v>
      </c>
      <c r="E17" s="43"/>
      <c r="F17" s="41">
        <v>10363</v>
      </c>
      <c r="G17" s="42">
        <v>12.247092748416376</v>
      </c>
      <c r="H17" s="26"/>
    </row>
    <row r="18" spans="1:11" ht="13.1" x14ac:dyDescent="0.25">
      <c r="A18" s="40"/>
      <c r="B18" s="35" t="s">
        <v>152</v>
      </c>
      <c r="C18" s="233">
        <v>448</v>
      </c>
      <c r="D18" s="192">
        <v>8.1512790048161698E-2</v>
      </c>
      <c r="E18" s="234"/>
      <c r="F18" s="233">
        <v>103</v>
      </c>
      <c r="G18" s="192">
        <v>0.12172638744445494</v>
      </c>
      <c r="H18" s="26"/>
    </row>
    <row r="19" spans="1:11" x14ac:dyDescent="0.2">
      <c r="A19" s="44"/>
      <c r="B19" s="20" t="s">
        <v>341</v>
      </c>
      <c r="C19" s="41">
        <v>51034</v>
      </c>
      <c r="D19" s="42">
        <v>9.2855440341917053</v>
      </c>
      <c r="E19" s="43"/>
      <c r="F19" s="41">
        <v>8035</v>
      </c>
      <c r="G19" s="42">
        <v>9.4958400302543247</v>
      </c>
      <c r="H19" s="26"/>
    </row>
    <row r="20" spans="1:11" x14ac:dyDescent="0.2">
      <c r="A20" s="44"/>
      <c r="B20" s="20" t="s">
        <v>128</v>
      </c>
      <c r="C20" s="41">
        <v>13218</v>
      </c>
      <c r="D20" s="42">
        <v>2.4049912028049132</v>
      </c>
      <c r="E20" s="43"/>
      <c r="F20" s="41">
        <v>1638</v>
      </c>
      <c r="G20" s="42">
        <v>1.9358041032428854</v>
      </c>
      <c r="H20" s="26"/>
    </row>
    <row r="21" spans="1:11" x14ac:dyDescent="0.2">
      <c r="A21" s="44"/>
      <c r="B21" s="20" t="s">
        <v>145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x14ac:dyDescent="0.2">
      <c r="A22" s="44"/>
      <c r="B22" s="20" t="s">
        <v>129</v>
      </c>
      <c r="C22" s="41">
        <v>40</v>
      </c>
      <c r="D22" s="42">
        <v>7.2779276828715796E-3</v>
      </c>
      <c r="E22" s="43"/>
      <c r="F22" s="41">
        <v>0</v>
      </c>
      <c r="G22" s="42">
        <v>0</v>
      </c>
      <c r="H22" s="26"/>
    </row>
    <row r="23" spans="1:11" x14ac:dyDescent="0.2">
      <c r="B23" s="20" t="s">
        <v>132</v>
      </c>
      <c r="C23" s="41">
        <v>258383</v>
      </c>
      <c r="D23" s="42">
        <v>47.01231971208518</v>
      </c>
      <c r="E23" s="43"/>
      <c r="F23" s="41">
        <v>39942</v>
      </c>
      <c r="G23" s="42">
        <v>47.203838517538053</v>
      </c>
      <c r="H23" s="26"/>
    </row>
    <row r="24" spans="1:11" x14ac:dyDescent="0.2">
      <c r="B24" s="20" t="s">
        <v>133</v>
      </c>
      <c r="C24" s="41">
        <v>77</v>
      </c>
      <c r="D24" s="42">
        <v>1.401001078952779E-2</v>
      </c>
      <c r="E24" s="43"/>
      <c r="F24" s="41">
        <v>0</v>
      </c>
      <c r="G24" s="42">
        <v>0</v>
      </c>
      <c r="H24" s="26"/>
    </row>
    <row r="25" spans="1:11" x14ac:dyDescent="0.2">
      <c r="B25" s="20" t="s">
        <v>134</v>
      </c>
      <c r="C25" s="41">
        <v>60</v>
      </c>
      <c r="D25" s="42">
        <v>1.0916891524307368E-2</v>
      </c>
      <c r="E25" s="43"/>
      <c r="F25" s="41">
        <v>0</v>
      </c>
      <c r="G25" s="42">
        <v>0</v>
      </c>
      <c r="H25" s="26"/>
    </row>
    <row r="26" spans="1:11" x14ac:dyDescent="0.2">
      <c r="B26" s="20" t="s">
        <v>135</v>
      </c>
      <c r="C26" s="41">
        <v>130524</v>
      </c>
      <c r="D26" s="42">
        <v>23.748605821978249</v>
      </c>
      <c r="E26" s="43"/>
      <c r="F26" s="41">
        <v>20503</v>
      </c>
      <c r="G26" s="42">
        <v>24.230641958967571</v>
      </c>
      <c r="H26" s="26"/>
    </row>
    <row r="27" spans="1:11" x14ac:dyDescent="0.2">
      <c r="B27" s="20" t="s">
        <v>146</v>
      </c>
      <c r="C27" s="41">
        <v>1970</v>
      </c>
      <c r="D27" s="42">
        <v>0.35843793838142529</v>
      </c>
      <c r="E27" s="43"/>
      <c r="F27" s="41">
        <v>0</v>
      </c>
      <c r="G27" s="42">
        <v>0</v>
      </c>
      <c r="H27" s="26"/>
      <c r="J27" s="47" t="s">
        <v>145</v>
      </c>
      <c r="K27" s="215">
        <v>0</v>
      </c>
    </row>
    <row r="28" spans="1:11" x14ac:dyDescent="0.2">
      <c r="B28" s="20" t="s">
        <v>147</v>
      </c>
      <c r="C28" s="41">
        <v>2848</v>
      </c>
      <c r="D28" s="42">
        <v>0.51818845102045652</v>
      </c>
      <c r="E28" s="43"/>
      <c r="F28" s="41">
        <v>423</v>
      </c>
      <c r="G28" s="42">
        <v>0.49990545523305285</v>
      </c>
      <c r="H28" s="26"/>
      <c r="J28" s="47" t="s">
        <v>142</v>
      </c>
      <c r="K28" s="215">
        <v>0</v>
      </c>
    </row>
    <row r="29" spans="1:11" x14ac:dyDescent="0.2">
      <c r="B29" s="20" t="s">
        <v>138</v>
      </c>
      <c r="C29" s="41">
        <v>4738</v>
      </c>
      <c r="D29" s="42">
        <v>0.86207053403613865</v>
      </c>
      <c r="E29" s="43"/>
      <c r="F29" s="41">
        <v>781</v>
      </c>
      <c r="G29" s="42">
        <v>0.92299328732154662</v>
      </c>
      <c r="H29" s="26"/>
      <c r="J29" s="47" t="s">
        <v>134</v>
      </c>
      <c r="K29" s="215">
        <v>1.0916891524307368E-2</v>
      </c>
    </row>
    <row r="30" spans="1:11" x14ac:dyDescent="0.2">
      <c r="B30" s="20" t="s">
        <v>140</v>
      </c>
      <c r="C30" s="41">
        <v>13280</v>
      </c>
      <c r="D30" s="42">
        <v>2.4162719907133643</v>
      </c>
      <c r="E30" s="43"/>
      <c r="F30" s="41">
        <v>2138</v>
      </c>
      <c r="G30" s="42">
        <v>2.5267088966625697</v>
      </c>
      <c r="H30" s="26"/>
      <c r="J30" s="47" t="s">
        <v>133</v>
      </c>
      <c r="K30" s="215">
        <v>1.401001078952779E-2</v>
      </c>
    </row>
    <row r="31" spans="1:11" x14ac:dyDescent="0.2">
      <c r="B31" s="20" t="s">
        <v>141</v>
      </c>
      <c r="C31" s="41">
        <v>3561</v>
      </c>
      <c r="D31" s="42">
        <v>0.64791751196764236</v>
      </c>
      <c r="E31" s="45"/>
      <c r="F31" s="41">
        <v>690</v>
      </c>
      <c r="G31" s="42">
        <v>0.81544861491916421</v>
      </c>
      <c r="H31" s="26"/>
      <c r="J31" s="47" t="s">
        <v>129</v>
      </c>
      <c r="K31" s="215">
        <v>7.2779276828715796E-3</v>
      </c>
    </row>
    <row r="32" spans="1:11" x14ac:dyDescent="0.2">
      <c r="B32" s="20" t="s">
        <v>142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47" t="s">
        <v>152</v>
      </c>
      <c r="K32" s="215">
        <v>8.1512790048161698E-2</v>
      </c>
    </row>
    <row r="33" spans="2:11" ht="13.1" x14ac:dyDescent="0.25">
      <c r="B33" s="232" t="s">
        <v>76</v>
      </c>
      <c r="C33" s="232"/>
      <c r="D33" s="232"/>
      <c r="E33" s="232"/>
      <c r="F33" s="232"/>
      <c r="G33" s="232"/>
      <c r="H33" s="26"/>
      <c r="J33" s="47" t="s">
        <v>146</v>
      </c>
      <c r="K33" s="215">
        <v>0.35843793838142529</v>
      </c>
    </row>
    <row r="34" spans="2:11" ht="13.1" x14ac:dyDescent="0.25">
      <c r="B34" s="231" t="s">
        <v>417</v>
      </c>
      <c r="C34" s="231"/>
      <c r="D34" s="231"/>
      <c r="E34" s="231"/>
      <c r="F34" s="231"/>
      <c r="G34" s="231"/>
      <c r="H34" s="26"/>
      <c r="J34" s="47" t="s">
        <v>141</v>
      </c>
      <c r="K34" s="215">
        <v>0.64791751196764236</v>
      </c>
    </row>
    <row r="35" spans="2:11" ht="13.1" x14ac:dyDescent="0.2">
      <c r="B35" s="46"/>
      <c r="C35" s="218"/>
      <c r="D35" s="218"/>
      <c r="E35" s="218"/>
      <c r="F35" s="218"/>
      <c r="G35" s="218"/>
      <c r="H35" s="26"/>
      <c r="J35" s="47" t="s">
        <v>147</v>
      </c>
      <c r="K35" s="215">
        <v>0.51818845102045652</v>
      </c>
    </row>
    <row r="36" spans="2:11" ht="13.1" x14ac:dyDescent="0.25">
      <c r="B36" s="47"/>
      <c r="C36" s="48"/>
      <c r="D36" s="48"/>
      <c r="E36" s="48"/>
      <c r="F36" s="48"/>
      <c r="G36" s="49"/>
      <c r="H36" s="26"/>
      <c r="J36" s="47" t="s">
        <v>138</v>
      </c>
      <c r="K36" s="215">
        <v>0.86207053403613865</v>
      </c>
    </row>
    <row r="37" spans="2:11" ht="13.1" x14ac:dyDescent="0.25">
      <c r="B37" s="46"/>
      <c r="C37" s="48"/>
      <c r="D37" s="48"/>
      <c r="E37" s="48"/>
      <c r="F37" s="48"/>
      <c r="G37" s="49"/>
      <c r="H37" s="26"/>
      <c r="J37" s="47" t="s">
        <v>140</v>
      </c>
      <c r="K37" s="215">
        <v>2.4162719907133643</v>
      </c>
    </row>
    <row r="38" spans="2:11" ht="13.1" x14ac:dyDescent="0.25">
      <c r="B38" s="46"/>
      <c r="C38" s="48"/>
      <c r="D38" s="48"/>
      <c r="E38" s="48"/>
      <c r="F38" s="48"/>
      <c r="G38" s="49"/>
      <c r="H38" s="26"/>
      <c r="J38" s="47" t="s">
        <v>128</v>
      </c>
      <c r="K38" s="215">
        <v>2.4049912028049132</v>
      </c>
    </row>
    <row r="39" spans="2:11" ht="13.1" x14ac:dyDescent="0.25">
      <c r="B39" s="47"/>
      <c r="C39" s="48"/>
      <c r="D39" s="48"/>
      <c r="E39" s="48"/>
      <c r="F39" s="48"/>
      <c r="G39" s="49"/>
      <c r="H39" s="26"/>
      <c r="J39" s="47" t="s">
        <v>341</v>
      </c>
      <c r="K39" s="215">
        <v>9.2855440341917053</v>
      </c>
    </row>
    <row r="40" spans="2:11" ht="13.1" x14ac:dyDescent="0.25">
      <c r="B40" s="47"/>
      <c r="C40" s="48"/>
      <c r="D40" s="48"/>
      <c r="E40" s="48"/>
      <c r="F40" s="48"/>
      <c r="G40" s="49"/>
      <c r="H40" s="26"/>
      <c r="J40" s="47" t="s">
        <v>125</v>
      </c>
      <c r="K40" s="215">
        <v>12.631935182776054</v>
      </c>
    </row>
    <row r="41" spans="2:11" ht="13.1" x14ac:dyDescent="0.25">
      <c r="C41" s="48"/>
      <c r="D41" s="48"/>
      <c r="E41" s="48"/>
      <c r="F41" s="48"/>
      <c r="G41" s="49"/>
      <c r="H41" s="26"/>
      <c r="J41" s="47" t="s">
        <v>135</v>
      </c>
      <c r="K41" s="215">
        <v>23.748605821978249</v>
      </c>
    </row>
    <row r="42" spans="2:11" ht="13.1" x14ac:dyDescent="0.25">
      <c r="C42" s="48"/>
      <c r="D42" s="48"/>
      <c r="E42" s="48"/>
      <c r="F42" s="48"/>
      <c r="G42" s="49"/>
      <c r="H42" s="26"/>
      <c r="J42" s="47" t="s">
        <v>132</v>
      </c>
      <c r="K42" s="215">
        <v>47.01231971208518</v>
      </c>
    </row>
    <row r="43" spans="2:11" ht="13.1" x14ac:dyDescent="0.25">
      <c r="C43" s="48"/>
      <c r="D43" s="48"/>
      <c r="E43" s="48"/>
      <c r="F43" s="48"/>
      <c r="G43" s="49"/>
      <c r="H43" s="26"/>
    </row>
    <row r="44" spans="2:11" ht="13.1" x14ac:dyDescent="0.25">
      <c r="C44" s="48"/>
      <c r="D44" s="48"/>
      <c r="E44" s="48"/>
      <c r="F44" s="48"/>
      <c r="G44" s="49"/>
      <c r="H44" s="26"/>
    </row>
    <row r="45" spans="2:11" ht="13.1" x14ac:dyDescent="0.25">
      <c r="C45" s="48"/>
      <c r="D45" s="48"/>
      <c r="E45" s="48"/>
      <c r="F45" s="48"/>
      <c r="G45" s="49"/>
      <c r="H45" s="26"/>
    </row>
    <row r="46" spans="2:11" ht="13.1" x14ac:dyDescent="0.25">
      <c r="C46" s="48"/>
      <c r="D46" s="48"/>
      <c r="E46" s="48"/>
      <c r="F46" s="48"/>
      <c r="G46" s="49"/>
      <c r="H46" s="26"/>
    </row>
    <row r="47" spans="2:11" ht="13.1" x14ac:dyDescent="0.25">
      <c r="B47" s="50"/>
      <c r="G47" s="49"/>
      <c r="H47" s="26"/>
    </row>
    <row r="48" spans="2:11" ht="13.1" x14ac:dyDescent="0.25">
      <c r="G48" s="49"/>
      <c r="H48" s="26"/>
    </row>
    <row r="49" spans="1:8" ht="13.1" x14ac:dyDescent="0.25">
      <c r="G49" s="49"/>
      <c r="H49" s="26"/>
    </row>
    <row r="50" spans="1:8" x14ac:dyDescent="0.2">
      <c r="A50" s="47"/>
      <c r="B50" s="47"/>
      <c r="H50" s="26"/>
    </row>
    <row r="51" spans="1:8" x14ac:dyDescent="0.2">
      <c r="H51" s="26"/>
    </row>
    <row r="52" spans="1:8" x14ac:dyDescent="0.2">
      <c r="H52" s="26"/>
    </row>
    <row r="53" spans="1:8" x14ac:dyDescent="0.2">
      <c r="H53" s="26"/>
    </row>
    <row r="54" spans="1:8" x14ac:dyDescent="0.2">
      <c r="H54" s="26"/>
    </row>
    <row r="55" spans="1:8" x14ac:dyDescent="0.2">
      <c r="H55" s="26"/>
    </row>
    <row r="56" spans="1:8" x14ac:dyDescent="0.2">
      <c r="H56" s="26"/>
    </row>
    <row r="57" spans="1:8" x14ac:dyDescent="0.2">
      <c r="H57" s="26"/>
    </row>
    <row r="58" spans="1:8" x14ac:dyDescent="0.2">
      <c r="H58" s="26"/>
    </row>
    <row r="59" spans="1:8" x14ac:dyDescent="0.2">
      <c r="A59" s="51"/>
      <c r="B59" s="92" t="s">
        <v>74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3"/>
  </sheetPr>
  <dimension ref="A1:BR157"/>
  <sheetViews>
    <sheetView showGridLines="0" zoomScaleNormal="100" workbookViewId="0"/>
  </sheetViews>
  <sheetFormatPr baseColWidth="10" defaultColWidth="11.5546875" defaultRowHeight="12.45" x14ac:dyDescent="0.2"/>
  <cols>
    <col min="1" max="1" width="2.6640625" style="21" customWidth="1"/>
    <col min="2" max="2" width="22" style="21" customWidth="1"/>
    <col min="3" max="3" width="11.6640625" style="21" customWidth="1"/>
    <col min="4" max="4" width="10.88671875" style="21" customWidth="1"/>
    <col min="5" max="5" width="2.109375" style="21" customWidth="1"/>
    <col min="6" max="6" width="11.109375" style="21" customWidth="1"/>
    <col min="7" max="7" width="11.88671875" style="21" customWidth="1"/>
    <col min="8" max="8" width="12.109375" style="21" customWidth="1"/>
    <col min="9" max="9" width="12.6640625" style="21" customWidth="1"/>
    <col min="10" max="11" width="12.1093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3.1" x14ac:dyDescent="0.25">
      <c r="A9" s="20"/>
      <c r="B9" s="20"/>
      <c r="C9" s="219" t="s">
        <v>356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6"/>
    </row>
    <row r="10" spans="1:26" ht="13.1" x14ac:dyDescent="0.25">
      <c r="A10" s="20"/>
      <c r="B10" s="20"/>
      <c r="C10" s="220" t="str">
        <f>+"unidades y toneladas,"&amp;" "&amp;Fechas!C2&amp;" "&amp;Fechas!B3</f>
        <v>unidades y toneladas, julio 2024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6"/>
    </row>
    <row r="11" spans="1:26" ht="13.1" x14ac:dyDescent="0.25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55" customHeight="1" x14ac:dyDescent="0.25">
      <c r="A12" s="20"/>
      <c r="B12" s="27"/>
      <c r="C12" s="54">
        <v>2022</v>
      </c>
      <c r="D12" s="30">
        <v>2023</v>
      </c>
      <c r="E12" s="9"/>
      <c r="F12" s="181">
        <v>2024</v>
      </c>
      <c r="G12" s="181">
        <v>2024</v>
      </c>
      <c r="H12" s="178">
        <v>2024</v>
      </c>
      <c r="I12" s="181">
        <v>2024</v>
      </c>
      <c r="J12" s="181">
        <v>2024</v>
      </c>
      <c r="K12" s="181">
        <v>2024</v>
      </c>
      <c r="L12" s="221" t="s">
        <v>23</v>
      </c>
      <c r="M12" s="229" t="str">
        <f>+CONCATENATE("% cambio
'",MID(Fechas!B3,3,2),"/'",MID('Frutas $ '!D12,3,2))</f>
        <v>% cambio
'24/'23</v>
      </c>
      <c r="N12" s="229" t="str">
        <f>+CONCATENATE("% cambio
'",MID(D12,3,2),"/'",MID('Frutas $ '!C12,3,2))</f>
        <v>% cambio
'23/'22</v>
      </c>
      <c r="O12" s="26"/>
    </row>
    <row r="13" spans="1:26" ht="13.1" x14ac:dyDescent="0.2">
      <c r="A13" s="20"/>
      <c r="B13" s="31"/>
      <c r="C13" s="169" t="s">
        <v>53</v>
      </c>
      <c r="D13" s="169" t="s">
        <v>53</v>
      </c>
      <c r="E13" s="29"/>
      <c r="F13" s="169" t="s">
        <v>48</v>
      </c>
      <c r="G13" s="169" t="s">
        <v>49</v>
      </c>
      <c r="H13" s="169" t="s">
        <v>50</v>
      </c>
      <c r="I13" s="169" t="s">
        <v>51</v>
      </c>
      <c r="J13" s="169" t="s">
        <v>52</v>
      </c>
      <c r="K13" s="169" t="s">
        <v>53</v>
      </c>
      <c r="L13" s="221"/>
      <c r="M13" s="229"/>
      <c r="N13" s="229"/>
      <c r="O13" s="26"/>
    </row>
    <row r="14" spans="1:26" ht="13.1" x14ac:dyDescent="0.25">
      <c r="A14" s="55" t="s">
        <v>362</v>
      </c>
      <c r="C14" s="138"/>
      <c r="D14" s="138"/>
      <c r="E14" s="139"/>
      <c r="F14" s="138"/>
      <c r="G14" s="138"/>
      <c r="H14" s="138"/>
      <c r="I14" s="138"/>
      <c r="J14" s="138"/>
      <c r="K14" s="138"/>
      <c r="L14" s="56"/>
      <c r="M14" s="56"/>
      <c r="N14" s="56"/>
      <c r="O14" s="26"/>
    </row>
    <row r="15" spans="1:26" x14ac:dyDescent="0.2">
      <c r="A15" s="122">
        <v>11</v>
      </c>
      <c r="B15" s="125" t="s">
        <v>357</v>
      </c>
      <c r="C15" s="58">
        <v>40145</v>
      </c>
      <c r="D15" s="58">
        <v>43750</v>
      </c>
      <c r="E15" s="59"/>
      <c r="F15" s="58">
        <v>42738</v>
      </c>
      <c r="G15" s="58">
        <v>40794</v>
      </c>
      <c r="H15" s="58">
        <v>45032</v>
      </c>
      <c r="I15" s="58">
        <v>49665</v>
      </c>
      <c r="J15" s="58">
        <v>41591</v>
      </c>
      <c r="K15" s="58">
        <v>49359</v>
      </c>
      <c r="L15" s="60">
        <f>+((K15/J15-1)*100)</f>
        <v>18.677117645644479</v>
      </c>
      <c r="M15" s="60">
        <f>+((K15/D15-1)*100)</f>
        <v>12.820571428571427</v>
      </c>
      <c r="N15" s="60">
        <f>+((D15/C15-1)*100)</f>
        <v>8.9799476896251118</v>
      </c>
      <c r="O15" s="26"/>
      <c r="P15" s="134"/>
      <c r="Q15" s="134"/>
      <c r="V15" s="117"/>
      <c r="W15" s="117"/>
      <c r="X15" s="117"/>
      <c r="Y15" s="117"/>
      <c r="Z15" s="117"/>
    </row>
    <row r="16" spans="1:26" s="20" customFormat="1" x14ac:dyDescent="0.2">
      <c r="B16" s="57" t="s">
        <v>358</v>
      </c>
      <c r="C16" s="58">
        <v>19442.511999999999</v>
      </c>
      <c r="D16" s="58">
        <v>21024.981</v>
      </c>
      <c r="E16" s="59"/>
      <c r="F16" s="58">
        <v>20817.995999999999</v>
      </c>
      <c r="G16" s="58">
        <v>20040.257000000001</v>
      </c>
      <c r="H16" s="58">
        <v>22115.094000000001</v>
      </c>
      <c r="I16" s="58">
        <v>24486.685000000001</v>
      </c>
      <c r="J16" s="58">
        <v>20548.321</v>
      </c>
      <c r="K16" s="58">
        <v>24320.563999999998</v>
      </c>
      <c r="L16" s="60">
        <f t="shared" ref="L16:L17" si="0">+((K16/J16-1)*100)</f>
        <v>18.357913524905499</v>
      </c>
      <c r="M16" s="60">
        <f t="shared" ref="M16:M17" si="1">+((K16/D16-1)*100)</f>
        <v>15.67460631712343</v>
      </c>
      <c r="N16" s="60">
        <f>+((D16/C16-1)*100)</f>
        <v>8.139220899027876</v>
      </c>
      <c r="O16" s="26"/>
      <c r="P16" s="134"/>
      <c r="S16" s="117"/>
      <c r="T16" s="117"/>
    </row>
    <row r="17" spans="1:26" s="20" customFormat="1" x14ac:dyDescent="0.2">
      <c r="B17" s="129" t="s">
        <v>359</v>
      </c>
      <c r="C17" s="58">
        <v>10494.509</v>
      </c>
      <c r="D17" s="58">
        <v>11448.73</v>
      </c>
      <c r="E17" s="59"/>
      <c r="F17" s="58">
        <v>11326.796</v>
      </c>
      <c r="G17" s="58">
        <v>10887.124</v>
      </c>
      <c r="H17" s="58">
        <v>12027.513999999999</v>
      </c>
      <c r="I17" s="58">
        <v>13311.133</v>
      </c>
      <c r="J17" s="58">
        <v>11161.311</v>
      </c>
      <c r="K17" s="58">
        <v>13210.129000000001</v>
      </c>
      <c r="L17" s="60">
        <f t="shared" si="0"/>
        <v>18.356427842571541</v>
      </c>
      <c r="M17" s="60">
        <f t="shared" si="1"/>
        <v>15.385103849946692</v>
      </c>
      <c r="N17" s="60">
        <f>+((D17/C17-1)*100)</f>
        <v>9.0925740308574596</v>
      </c>
      <c r="O17" s="26"/>
      <c r="P17" s="134"/>
      <c r="R17" s="117"/>
      <c r="S17" s="117"/>
      <c r="T17" s="117"/>
    </row>
    <row r="18" spans="1:26" s="20" customFormat="1" x14ac:dyDescent="0.2">
      <c r="B18" s="129"/>
      <c r="C18" s="59"/>
      <c r="D18" s="59"/>
      <c r="E18" s="59"/>
      <c r="F18" s="59"/>
      <c r="G18" s="59"/>
      <c r="H18" s="59"/>
      <c r="I18" s="59"/>
      <c r="J18" s="59"/>
      <c r="K18" s="59"/>
      <c r="L18" s="56"/>
      <c r="M18" s="56"/>
      <c r="N18" s="56"/>
      <c r="O18" s="26"/>
    </row>
    <row r="19" spans="1:26" s="20" customFormat="1" ht="15.55" customHeight="1" x14ac:dyDescent="0.25">
      <c r="C19" s="54">
        <v>2022</v>
      </c>
      <c r="D19" s="30">
        <v>2023</v>
      </c>
      <c r="E19" s="9"/>
      <c r="F19" s="181">
        <v>2024</v>
      </c>
      <c r="G19" s="181">
        <v>2024</v>
      </c>
      <c r="H19" s="178">
        <v>2024</v>
      </c>
      <c r="I19" s="181">
        <v>2024</v>
      </c>
      <c r="J19" s="181">
        <v>2024</v>
      </c>
      <c r="K19" s="181">
        <v>2024</v>
      </c>
      <c r="L19" s="221" t="s">
        <v>23</v>
      </c>
      <c r="M19" s="229" t="str">
        <f>+CONCATENATE("% cambio
'",MID(Fechas!B3,3,2),"/'",MID('Frutas $ '!D12,3,2))</f>
        <v>% cambio
'24/'23</v>
      </c>
      <c r="N19" s="229" t="str">
        <f>+CONCATENATE("% cambio
'",MID(D12,3,2),"/'",MID('Frutas $ '!C12,3,2))</f>
        <v>% cambio
'23/'22</v>
      </c>
      <c r="O19" s="26"/>
    </row>
    <row r="20" spans="1:26" s="20" customFormat="1" ht="13.1" x14ac:dyDescent="0.2">
      <c r="C20" s="169" t="s">
        <v>53</v>
      </c>
      <c r="D20" s="169" t="s">
        <v>53</v>
      </c>
      <c r="E20" s="202"/>
      <c r="F20" s="169" t="s">
        <v>48</v>
      </c>
      <c r="G20" s="169" t="s">
        <v>49</v>
      </c>
      <c r="H20" s="169" t="s">
        <v>50</v>
      </c>
      <c r="I20" s="169" t="s">
        <v>51</v>
      </c>
      <c r="J20" s="169" t="s">
        <v>52</v>
      </c>
      <c r="K20" s="169" t="s">
        <v>53</v>
      </c>
      <c r="L20" s="221"/>
      <c r="M20" s="229"/>
      <c r="N20" s="229"/>
      <c r="O20" s="26"/>
    </row>
    <row r="21" spans="1:26" s="20" customFormat="1" ht="13.1" x14ac:dyDescent="0.25">
      <c r="A21" s="55" t="s">
        <v>364</v>
      </c>
      <c r="B21" s="21"/>
      <c r="C21" s="131"/>
      <c r="D21" s="131"/>
      <c r="E21" s="56"/>
      <c r="F21" s="131"/>
      <c r="G21" s="131"/>
      <c r="H21" s="131"/>
      <c r="I21" s="131"/>
      <c r="J21" s="131"/>
      <c r="L21" s="56"/>
      <c r="M21" s="56"/>
      <c r="N21" s="56"/>
      <c r="O21" s="26"/>
    </row>
    <row r="22" spans="1:26" s="20" customFormat="1" ht="15.55" customHeight="1" x14ac:dyDescent="0.2">
      <c r="A22" s="122">
        <v>25</v>
      </c>
      <c r="B22" s="57" t="s">
        <v>342</v>
      </c>
      <c r="C22" s="58">
        <v>76561</v>
      </c>
      <c r="D22" s="58">
        <v>79798</v>
      </c>
      <c r="E22" s="59"/>
      <c r="F22" s="58">
        <v>75116</v>
      </c>
      <c r="G22" s="58">
        <v>74402</v>
      </c>
      <c r="H22" s="58">
        <v>76974</v>
      </c>
      <c r="I22" s="58">
        <v>87754</v>
      </c>
      <c r="J22" s="58">
        <v>77120</v>
      </c>
      <c r="K22" s="58">
        <v>87704</v>
      </c>
      <c r="L22" s="60">
        <f>+((K22/J22-1)*100)</f>
        <v>13.724066390041489</v>
      </c>
      <c r="M22" s="60">
        <f>+((K22/D22-1)*100)</f>
        <v>9.907516479109745</v>
      </c>
      <c r="N22" s="60">
        <f>+((D22/C22-1)*100)</f>
        <v>4.2280012016562063</v>
      </c>
      <c r="O22" s="130"/>
      <c r="P22" s="134"/>
      <c r="V22" s="117"/>
      <c r="W22" s="117"/>
      <c r="X22" s="117"/>
      <c r="Y22" s="117"/>
      <c r="Z22" s="117"/>
    </row>
    <row r="23" spans="1:26" s="20" customFormat="1" ht="15.55" customHeight="1" x14ac:dyDescent="0.2">
      <c r="A23" s="122"/>
      <c r="B23" s="57" t="s">
        <v>358</v>
      </c>
      <c r="C23" s="58">
        <v>9075.4599999999991</v>
      </c>
      <c r="D23" s="58">
        <v>10495.936</v>
      </c>
      <c r="E23" s="59"/>
      <c r="F23" s="58">
        <v>9822.6509999999998</v>
      </c>
      <c r="G23" s="58">
        <v>9747.7579999999998</v>
      </c>
      <c r="H23" s="58">
        <v>10192.93</v>
      </c>
      <c r="I23" s="58">
        <v>11616.776</v>
      </c>
      <c r="J23" s="58">
        <v>10209.933000000001</v>
      </c>
      <c r="K23" s="58">
        <v>11655.834999999999</v>
      </c>
      <c r="L23" s="60">
        <f t="shared" ref="L23:L24" si="2">+((K23/J23-1)*100)</f>
        <v>14.161718788947963</v>
      </c>
      <c r="M23" s="60">
        <f t="shared" ref="M23:M24" si="3">+((K23/D23-1)*100)</f>
        <v>11.050934380697441</v>
      </c>
      <c r="N23" s="60">
        <f>+((D23/C23-1)*100)</f>
        <v>15.651834727936652</v>
      </c>
      <c r="O23" s="130"/>
      <c r="P23" s="134"/>
      <c r="V23" s="117"/>
      <c r="W23" s="117"/>
      <c r="X23" s="117"/>
      <c r="Y23" s="117"/>
      <c r="Z23" s="117"/>
    </row>
    <row r="24" spans="1:26" s="20" customFormat="1" ht="15.55" customHeight="1" x14ac:dyDescent="0.2">
      <c r="A24" s="122"/>
      <c r="B24" s="129" t="s">
        <v>359</v>
      </c>
      <c r="C24" s="58">
        <v>7511.5519999999997</v>
      </c>
      <c r="D24" s="58">
        <v>8713.652</v>
      </c>
      <c r="E24" s="59"/>
      <c r="F24" s="58">
        <v>8104.0889999999999</v>
      </c>
      <c r="G24" s="58">
        <v>8074.6710000000003</v>
      </c>
      <c r="H24" s="58">
        <v>8440.3960000000006</v>
      </c>
      <c r="I24" s="58">
        <v>9611.1910000000007</v>
      </c>
      <c r="J24" s="58">
        <v>8449.6849999999995</v>
      </c>
      <c r="K24" s="58">
        <v>9650.143</v>
      </c>
      <c r="L24" s="60">
        <f t="shared" si="2"/>
        <v>14.207133165319185</v>
      </c>
      <c r="M24" s="60">
        <f t="shared" si="3"/>
        <v>10.747399597780593</v>
      </c>
      <c r="N24" s="60">
        <f>+((D24/C24-1)*100)</f>
        <v>16.003350572558105</v>
      </c>
      <c r="O24" s="130"/>
      <c r="P24" s="134"/>
      <c r="V24" s="117"/>
      <c r="W24" s="117"/>
      <c r="X24" s="117"/>
      <c r="Y24" s="117"/>
      <c r="Z24" s="117"/>
    </row>
    <row r="25" spans="1:26" s="20" customFormat="1" ht="15.55" customHeight="1" x14ac:dyDescent="0.2">
      <c r="A25" s="122"/>
      <c r="B25" s="129"/>
      <c r="C25" s="59"/>
      <c r="D25" s="59"/>
      <c r="E25" s="59"/>
      <c r="F25" s="59"/>
      <c r="G25" s="59"/>
      <c r="H25" s="59"/>
      <c r="I25" s="59"/>
      <c r="J25" s="59"/>
      <c r="K25" s="59"/>
      <c r="L25" s="126"/>
      <c r="M25" s="126"/>
      <c r="N25" s="126"/>
      <c r="O25" s="26"/>
      <c r="V25" s="117"/>
      <c r="W25" s="117"/>
      <c r="X25" s="117"/>
      <c r="Y25" s="117"/>
      <c r="Z25" s="117"/>
    </row>
    <row r="26" spans="1:26" s="20" customFormat="1" x14ac:dyDescent="0.2">
      <c r="A26" s="51"/>
      <c r="B26" s="92" t="s">
        <v>360</v>
      </c>
      <c r="C26" s="51"/>
      <c r="D26" s="51"/>
      <c r="E26" s="51"/>
      <c r="F26" s="51"/>
      <c r="G26" s="51"/>
      <c r="H26" s="51"/>
      <c r="I26" s="51"/>
      <c r="J26" s="51"/>
      <c r="K26" s="132"/>
      <c r="L26" s="51"/>
      <c r="M26" s="51"/>
      <c r="N26" s="51"/>
      <c r="O26" s="52"/>
      <c r="V26" s="117"/>
      <c r="W26" s="117"/>
      <c r="X26" s="117"/>
      <c r="Y26" s="117"/>
      <c r="Z26" s="117"/>
    </row>
    <row r="27" spans="1:26" s="20" customFormat="1" x14ac:dyDescent="0.2">
      <c r="A27" s="90" t="s">
        <v>363</v>
      </c>
      <c r="K27" s="133"/>
    </row>
    <row r="28" spans="1:26" s="20" customFormat="1" x14ac:dyDescent="0.2"/>
    <row r="29" spans="1:26" s="20" customFormat="1" x14ac:dyDescent="0.2"/>
    <row r="30" spans="1:26" s="20" customFormat="1" x14ac:dyDescent="0.2"/>
    <row r="31" spans="1:26" s="20" customFormat="1" x14ac:dyDescent="0.2"/>
    <row r="32" spans="1:26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:15" s="20" customFormat="1" x14ac:dyDescent="0.2"/>
    <row r="146" spans="1:15" s="20" customFormat="1" x14ac:dyDescent="0.2"/>
    <row r="147" spans="1:15" s="20" customFormat="1" x14ac:dyDescent="0.2"/>
    <row r="148" spans="1:15" s="20" customFormat="1" x14ac:dyDescent="0.2"/>
    <row r="149" spans="1:15" s="20" customFormat="1" x14ac:dyDescent="0.2"/>
    <row r="150" spans="1:15" s="20" customFormat="1" x14ac:dyDescent="0.2"/>
    <row r="151" spans="1:15" s="20" customFormat="1" x14ac:dyDescent="0.2"/>
    <row r="152" spans="1:15" s="20" customFormat="1" x14ac:dyDescent="0.2"/>
    <row r="153" spans="1:15" s="20" customFormat="1" x14ac:dyDescent="0.2"/>
    <row r="154" spans="1:15" s="20" customFormat="1" x14ac:dyDescent="0.2"/>
    <row r="155" spans="1:15" s="20" customFormat="1" x14ac:dyDescent="0.2"/>
    <row r="156" spans="1:15" s="20" customForma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tabColor theme="3"/>
  </sheetPr>
  <dimension ref="A2:K16"/>
  <sheetViews>
    <sheetView showGridLines="0" workbookViewId="0">
      <selection activeCell="B3" sqref="B3"/>
    </sheetView>
  </sheetViews>
  <sheetFormatPr baseColWidth="10" defaultColWidth="11.44140625" defaultRowHeight="12.45" x14ac:dyDescent="0.2"/>
  <cols>
    <col min="1" max="1" width="36.6640625" style="21" bestFit="1" customWidth="1"/>
    <col min="2" max="9" width="11.44140625" style="21"/>
    <col min="10" max="10" width="11.88671875" style="21" bestFit="1" customWidth="1"/>
    <col min="11" max="16384" width="11.44140625" style="21"/>
  </cols>
  <sheetData>
    <row r="2" spans="1:11" x14ac:dyDescent="0.2">
      <c r="A2" s="21" t="s">
        <v>43</v>
      </c>
      <c r="B2" s="89">
        <v>4</v>
      </c>
      <c r="C2" s="89" t="s">
        <v>53</v>
      </c>
      <c r="D2" s="89">
        <f>+MONTH(C2&amp;1)</f>
        <v>7</v>
      </c>
    </row>
    <row r="3" spans="1:11" x14ac:dyDescent="0.2">
      <c r="A3" s="21" t="s">
        <v>44</v>
      </c>
      <c r="B3" s="89">
        <v>2024</v>
      </c>
      <c r="C3" s="89"/>
      <c r="D3" s="89"/>
      <c r="F3" s="21" t="s">
        <v>45</v>
      </c>
    </row>
    <row r="4" spans="1:11" x14ac:dyDescent="0.2">
      <c r="B4" s="89">
        <f>B3-1</f>
        <v>2023</v>
      </c>
      <c r="C4" s="89"/>
      <c r="D4" s="89"/>
      <c r="F4" s="21">
        <v>10</v>
      </c>
      <c r="G4" s="21">
        <v>11</v>
      </c>
      <c r="H4" s="21">
        <v>12</v>
      </c>
      <c r="I4" s="21">
        <v>1</v>
      </c>
      <c r="J4" s="21">
        <v>2</v>
      </c>
      <c r="K4" s="21">
        <v>3</v>
      </c>
    </row>
    <row r="5" spans="1:11" x14ac:dyDescent="0.2">
      <c r="A5" s="21" t="s">
        <v>47</v>
      </c>
      <c r="B5" s="89">
        <v>1</v>
      </c>
      <c r="C5" s="89" t="s">
        <v>47</v>
      </c>
      <c r="D5" s="89" t="s">
        <v>38</v>
      </c>
      <c r="F5" s="21" t="str">
        <f t="shared" ref="F5:K5" si="0">+VLOOKUP(F4,$B$5:$D$16,3,0)</f>
        <v>Oct</v>
      </c>
      <c r="G5" s="21" t="str">
        <f t="shared" si="0"/>
        <v>Nov</v>
      </c>
      <c r="H5" s="21" t="str">
        <f t="shared" si="0"/>
        <v>Dic</v>
      </c>
      <c r="I5" s="21" t="str">
        <f t="shared" si="0"/>
        <v>Ene</v>
      </c>
      <c r="J5" s="21" t="str">
        <f t="shared" si="0"/>
        <v>Feb</v>
      </c>
      <c r="K5" s="21" t="str">
        <f t="shared" si="0"/>
        <v>Mar</v>
      </c>
    </row>
    <row r="6" spans="1:11" x14ac:dyDescent="0.2">
      <c r="A6" s="21" t="s">
        <v>48</v>
      </c>
      <c r="B6" s="89">
        <v>2</v>
      </c>
      <c r="C6" s="89" t="s">
        <v>48</v>
      </c>
      <c r="D6" s="89" t="s">
        <v>39</v>
      </c>
    </row>
    <row r="7" spans="1:11" x14ac:dyDescent="0.2">
      <c r="A7" s="21" t="s">
        <v>49</v>
      </c>
      <c r="B7" s="89">
        <v>3</v>
      </c>
      <c r="C7" s="89" t="s">
        <v>49</v>
      </c>
      <c r="D7" s="89" t="s">
        <v>24</v>
      </c>
    </row>
    <row r="8" spans="1:11" x14ac:dyDescent="0.2">
      <c r="A8" s="21" t="s">
        <v>50</v>
      </c>
      <c r="B8" s="89">
        <v>4</v>
      </c>
      <c r="C8" s="89" t="s">
        <v>50</v>
      </c>
      <c r="D8" s="89" t="s">
        <v>40</v>
      </c>
    </row>
    <row r="9" spans="1:11" x14ac:dyDescent="0.2">
      <c r="A9" s="21" t="s">
        <v>51</v>
      </c>
      <c r="B9" s="89">
        <v>5</v>
      </c>
      <c r="C9" s="89" t="s">
        <v>51</v>
      </c>
      <c r="D9" s="89" t="s">
        <v>25</v>
      </c>
    </row>
    <row r="10" spans="1:11" x14ac:dyDescent="0.2">
      <c r="A10" s="21" t="s">
        <v>52</v>
      </c>
      <c r="B10" s="89">
        <v>6</v>
      </c>
      <c r="C10" s="89" t="s">
        <v>52</v>
      </c>
      <c r="D10" s="89" t="s">
        <v>26</v>
      </c>
    </row>
    <row r="11" spans="1:11" x14ac:dyDescent="0.2">
      <c r="A11" s="21" t="s">
        <v>53</v>
      </c>
      <c r="B11" s="89">
        <v>7</v>
      </c>
      <c r="C11" s="89" t="s">
        <v>53</v>
      </c>
      <c r="D11" s="89" t="s">
        <v>16</v>
      </c>
    </row>
    <row r="12" spans="1:11" x14ac:dyDescent="0.2">
      <c r="A12" s="21" t="s">
        <v>54</v>
      </c>
      <c r="B12" s="89">
        <v>8</v>
      </c>
      <c r="C12" s="89" t="s">
        <v>54</v>
      </c>
      <c r="D12" s="89" t="s">
        <v>35</v>
      </c>
    </row>
    <row r="13" spans="1:11" x14ac:dyDescent="0.2">
      <c r="A13" s="21" t="s">
        <v>55</v>
      </c>
      <c r="B13" s="89">
        <v>9</v>
      </c>
      <c r="C13" s="89" t="s">
        <v>55</v>
      </c>
      <c r="D13" s="89" t="s">
        <v>36</v>
      </c>
    </row>
    <row r="14" spans="1:11" x14ac:dyDescent="0.2">
      <c r="A14" s="21" t="s">
        <v>56</v>
      </c>
      <c r="B14" s="89">
        <v>10</v>
      </c>
      <c r="C14" s="89" t="s">
        <v>56</v>
      </c>
      <c r="D14" s="89" t="s">
        <v>37</v>
      </c>
    </row>
    <row r="15" spans="1:11" x14ac:dyDescent="0.2">
      <c r="A15" s="21" t="s">
        <v>57</v>
      </c>
      <c r="B15" s="89">
        <v>11</v>
      </c>
      <c r="C15" s="89" t="s">
        <v>57</v>
      </c>
      <c r="D15" s="89" t="s">
        <v>41</v>
      </c>
    </row>
    <row r="16" spans="1:11" x14ac:dyDescent="0.2">
      <c r="A16" s="21" t="s">
        <v>58</v>
      </c>
      <c r="B16" s="89">
        <v>12</v>
      </c>
      <c r="C16" s="89" t="s">
        <v>58</v>
      </c>
      <c r="D16" s="89" t="s">
        <v>42</v>
      </c>
    </row>
  </sheetData>
  <dataValidations count="1">
    <dataValidation type="list" allowBlank="1" showInputMessage="1" showErrorMessage="1" sqref="C2" xr:uid="{931BDF4D-C6D0-422E-A05B-77C62F5CF785}">
      <formula1>$C$5:$C$16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Fechas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Jose Leonardo Mosquera Ramirez</cp:lastModifiedBy>
  <cp:lastPrinted>2015-06-02T15:05:30Z</cp:lastPrinted>
  <dcterms:created xsi:type="dcterms:W3CDTF">2014-02-11T20:01:44Z</dcterms:created>
  <dcterms:modified xsi:type="dcterms:W3CDTF">2024-09-11T15:23:07Z</dcterms:modified>
</cp:coreProperties>
</file>